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47" i="1"/>
  <c r="G147"/>
  <c r="H147"/>
  <c r="I147"/>
  <c r="I158" s="1"/>
  <c r="J147"/>
  <c r="L147"/>
  <c r="A148"/>
  <c r="B148"/>
  <c r="F13"/>
  <c r="F24" s="1"/>
  <c r="G13"/>
  <c r="G24" s="1"/>
  <c r="H13"/>
  <c r="H24" s="1"/>
  <c r="I13"/>
  <c r="I24" s="1"/>
  <c r="J13"/>
  <c r="L13"/>
  <c r="L24" s="1"/>
  <c r="B196"/>
  <c r="A196"/>
  <c r="L195"/>
  <c r="J195"/>
  <c r="I195"/>
  <c r="H195"/>
  <c r="G195"/>
  <c r="F195"/>
  <c r="B186"/>
  <c r="A186"/>
  <c r="L185"/>
  <c r="L196" s="1"/>
  <c r="J185"/>
  <c r="J196" s="1"/>
  <c r="I185"/>
  <c r="I196" s="1"/>
  <c r="H185"/>
  <c r="H196" s="1"/>
  <c r="G185"/>
  <c r="G196" s="1"/>
  <c r="F185"/>
  <c r="F196" s="1"/>
  <c r="B177"/>
  <c r="A177"/>
  <c r="L176"/>
  <c r="J176"/>
  <c r="I176"/>
  <c r="H176"/>
  <c r="G176"/>
  <c r="F176"/>
  <c r="B167"/>
  <c r="A167"/>
  <c r="L166"/>
  <c r="J166"/>
  <c r="I166"/>
  <c r="I177" s="1"/>
  <c r="H166"/>
  <c r="H177" s="1"/>
  <c r="G166"/>
  <c r="G177" s="1"/>
  <c r="F166"/>
  <c r="F177" s="1"/>
  <c r="B158"/>
  <c r="A158"/>
  <c r="L157"/>
  <c r="J157"/>
  <c r="I157"/>
  <c r="H157"/>
  <c r="G157"/>
  <c r="F157"/>
  <c r="B139"/>
  <c r="A139"/>
  <c r="L138"/>
  <c r="J138"/>
  <c r="I138"/>
  <c r="H138"/>
  <c r="G138"/>
  <c r="F138"/>
  <c r="B129"/>
  <c r="A129"/>
  <c r="L128"/>
  <c r="L139" s="1"/>
  <c r="J128"/>
  <c r="J139" s="1"/>
  <c r="I128"/>
  <c r="I139" s="1"/>
  <c r="H128"/>
  <c r="H139" s="1"/>
  <c r="G128"/>
  <c r="G139" s="1"/>
  <c r="F128"/>
  <c r="F139" s="1"/>
  <c r="B120"/>
  <c r="A120"/>
  <c r="L119"/>
  <c r="J119"/>
  <c r="I119"/>
  <c r="H119"/>
  <c r="G119"/>
  <c r="F119"/>
  <c r="B110"/>
  <c r="A110"/>
  <c r="L109"/>
  <c r="L120" s="1"/>
  <c r="J109"/>
  <c r="J120" s="1"/>
  <c r="I109"/>
  <c r="I120" s="1"/>
  <c r="H109"/>
  <c r="H120" s="1"/>
  <c r="G109"/>
  <c r="G120" s="1"/>
  <c r="F109"/>
  <c r="F120" s="1"/>
  <c r="B101"/>
  <c r="A101"/>
  <c r="L100"/>
  <c r="J100"/>
  <c r="I100"/>
  <c r="H100"/>
  <c r="G100"/>
  <c r="F100"/>
  <c r="B91"/>
  <c r="A91"/>
  <c r="L90"/>
  <c r="L101" s="1"/>
  <c r="J90"/>
  <c r="J101" s="1"/>
  <c r="I90"/>
  <c r="I101" s="1"/>
  <c r="H90"/>
  <c r="H101" s="1"/>
  <c r="G90"/>
  <c r="G101" s="1"/>
  <c r="F90"/>
  <c r="F101" s="1"/>
  <c r="B82"/>
  <c r="A82"/>
  <c r="L81"/>
  <c r="J81"/>
  <c r="I81"/>
  <c r="H81"/>
  <c r="G81"/>
  <c r="F81"/>
  <c r="B72"/>
  <c r="A72"/>
  <c r="L71"/>
  <c r="L82" s="1"/>
  <c r="J71"/>
  <c r="J82" s="1"/>
  <c r="I71"/>
  <c r="I82" s="1"/>
  <c r="H71"/>
  <c r="H82" s="1"/>
  <c r="G71"/>
  <c r="G82" s="1"/>
  <c r="F71"/>
  <c r="F82" s="1"/>
  <c r="B63"/>
  <c r="A63"/>
  <c r="L62"/>
  <c r="J62"/>
  <c r="I62"/>
  <c r="H62"/>
  <c r="G62"/>
  <c r="F62"/>
  <c r="B53"/>
  <c r="A53"/>
  <c r="L52"/>
  <c r="L63" s="1"/>
  <c r="J52"/>
  <c r="J63" s="1"/>
  <c r="I52"/>
  <c r="H52"/>
  <c r="G52"/>
  <c r="G63" s="1"/>
  <c r="F52"/>
  <c r="F63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J24"/>
  <c r="G158" l="1"/>
  <c r="G197" s="1"/>
  <c r="J177"/>
  <c r="L177"/>
  <c r="L158"/>
  <c r="L197" s="1"/>
  <c r="H158"/>
  <c r="F158"/>
  <c r="F197" s="1"/>
  <c r="J158"/>
  <c r="H63"/>
  <c r="H197" s="1"/>
  <c r="I63"/>
  <c r="I197" s="1"/>
  <c r="J197" l="1"/>
</calcChain>
</file>

<file path=xl/sharedStrings.xml><?xml version="1.0" encoding="utf-8"?>
<sst xmlns="http://schemas.openxmlformats.org/spreadsheetml/2006/main" count="260" uniqueCount="75">
  <si>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</si>
  <si>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</si>
  <si>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</si>
  <si>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</si>
  <si>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</si>
  <si>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</si>
  <si>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</si>
  <si>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</si>
  <si>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</si>
  <si>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</si>
  <si>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</si>
  <si>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</si>
  <si>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</si>
  <si>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</si>
  <si>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</si>
  <si>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</si>
  <si>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</si>
  <si>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</si>
  <si>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</si>
  <si>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</si>
  <si>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</si>
  <si>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</si>
  <si>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</si>
  <si>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</si>
  <si>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</si>
  <si>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</si>
  <si>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</si>
  <si>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</si>
  <si>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</si>
  <si>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</si>
  <si>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</si>
  <si>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</si>
  <si>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</si>
  <si>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</si>
  <si>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</si>
  <si>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</si>
  <si>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</si>
  <si>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</si>
  <si>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</si>
  <si>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завхоз</t>
  </si>
  <si>
    <t>Уракова Ж.М</t>
  </si>
  <si>
    <t>МКОУ "Образцовская ООШ"</t>
  </si>
  <si>
    <t xml:space="preserve">Каша рисовая молочная </t>
  </si>
  <si>
    <t>Какао</t>
  </si>
  <si>
    <t>Сыр порциями</t>
  </si>
  <si>
    <t>Пшеничный</t>
  </si>
  <si>
    <t>Яйцо куриное варенное</t>
  </si>
  <si>
    <t xml:space="preserve"> закуска</t>
  </si>
  <si>
    <t>р\н</t>
  </si>
  <si>
    <t>Суп гороховый с курицей</t>
  </si>
  <si>
    <t>Чай с сахаром</t>
  </si>
  <si>
    <t>р/н</t>
  </si>
  <si>
    <t>Картофельное  пюре</t>
  </si>
  <si>
    <t>Компот с сухофруктами</t>
  </si>
  <si>
    <t>салат с морковью</t>
  </si>
  <si>
    <t>Гречка отварная</t>
  </si>
  <si>
    <t>Булочка сдобная</t>
  </si>
  <si>
    <t>Суп вермишелевый с курицей</t>
  </si>
  <si>
    <t>Яблоки</t>
  </si>
  <si>
    <t xml:space="preserve">Каша   пшенная молочная </t>
  </si>
  <si>
    <t>Суп рисовый с курицей</t>
  </si>
  <si>
    <t xml:space="preserve">Сосиска  в  томатном соусе </t>
  </si>
  <si>
    <t>Курица  тушенная с овощами</t>
  </si>
  <si>
    <t>Макароны</t>
  </si>
  <si>
    <t>Кисель</t>
  </si>
  <si>
    <t>Гороховое пюре</t>
  </si>
  <si>
    <t>салат из моркови</t>
  </si>
  <si>
    <t>чай с сахаром</t>
  </si>
  <si>
    <t>компот с сухофруктами</t>
  </si>
  <si>
    <t xml:space="preserve">Котлеты куриные  тушенный в соусе </t>
  </si>
  <si>
    <t>булочка сдобная</t>
  </si>
  <si>
    <t>ватрушка с творогом</t>
  </si>
  <si>
    <t>винегрет  овощной</t>
  </si>
  <si>
    <t>салат из свеклы</t>
  </si>
  <si>
    <t>яблоки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</si>
</sst>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2" xfId="0" applyFont="1" applyBorder="1"/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2" fillId="0" borderId="2" xfId="0" applyFont="1" applyBorder="1"/>
    <xf numFmtId="2" fontId="0" fillId="4" borderId="4" xfId="0" applyNumberFormat="1" applyFill="1" applyBorder="1" applyProtection="1">
      <protection locked="0"/>
    </xf>
    <xf numFmtId="0" fontId="1" fillId="0" borderId="1" xfId="0" applyFont="1" applyBorder="1"/>
    <xf numFmtId="0" fontId="1" fillId="0" borderId="2" xfId="0" applyFont="1" applyBorder="1"/>
    <xf numFmtId="0" fontId="1" fillId="4" borderId="2" xfId="0" applyFont="1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13" fillId="0" borderId="1" xfId="0" applyFont="1" applyBorder="1"/>
    <xf numFmtId="0" fontId="13" fillId="0" borderId="2" xfId="0" applyFont="1" applyBorder="1"/>
    <xf numFmtId="0" fontId="13" fillId="4" borderId="3" xfId="0" applyFont="1" applyFill="1" applyBorder="1" applyProtection="1">
      <protection locked="0"/>
    </xf>
    <xf numFmtId="1" fontId="14" fillId="2" borderId="4" xfId="0" applyNumberFormat="1" applyFont="1" applyFill="1" applyBorder="1" applyAlignment="1" applyProtection="1">
      <alignment horizontal="center"/>
      <protection locked="0"/>
    </xf>
    <xf numFmtId="0" fontId="0" fillId="5" borderId="3" xfId="0" applyFill="1" applyBorder="1" applyProtection="1"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5" xfId="0" applyNumberFormat="1" applyFill="1" applyBorder="1" applyAlignment="1" applyProtection="1">
      <alignment horizontal="center"/>
      <protection locked="0"/>
    </xf>
    <xf numFmtId="1" fontId="0" fillId="4" borderId="24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7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E99" sqref="E9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93" t="s">
        <v>41</v>
      </c>
      <c r="D1" s="94"/>
      <c r="E1" s="94"/>
      <c r="F1" s="12" t="s">
        <v>16</v>
      </c>
      <c r="G1" s="2" t="s">
        <v>17</v>
      </c>
      <c r="H1" s="95" t="s">
        <v>39</v>
      </c>
      <c r="I1" s="95"/>
      <c r="J1" s="95"/>
      <c r="K1" s="95"/>
    </row>
    <row r="2" spans="1:12" ht="18">
      <c r="A2" s="35" t="s">
        <v>6</v>
      </c>
      <c r="C2" s="2"/>
      <c r="G2" s="2" t="s">
        <v>18</v>
      </c>
      <c r="H2" s="95" t="s">
        <v>40</v>
      </c>
      <c r="I2" s="95"/>
      <c r="J2" s="95"/>
      <c r="K2" s="9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82">
        <v>1</v>
      </c>
      <c r="J3" s="46">
        <v>2026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8" t="s">
        <v>42</v>
      </c>
      <c r="F6" s="51">
        <v>200</v>
      </c>
      <c r="G6" s="51">
        <v>3.09</v>
      </c>
      <c r="H6" s="51">
        <v>4.07</v>
      </c>
      <c r="I6" s="54">
        <v>36.979999999999997</v>
      </c>
      <c r="J6" s="51">
        <v>197</v>
      </c>
      <c r="K6" s="57">
        <v>105</v>
      </c>
      <c r="L6" s="60">
        <v>17.93</v>
      </c>
    </row>
    <row r="7" spans="1:12" ht="15">
      <c r="A7" s="23"/>
      <c r="B7" s="15"/>
      <c r="C7" s="11"/>
      <c r="D7" s="7" t="s">
        <v>22</v>
      </c>
      <c r="E7" s="49" t="s">
        <v>43</v>
      </c>
      <c r="F7" s="52">
        <v>200</v>
      </c>
      <c r="G7" s="52">
        <v>3.52</v>
      </c>
      <c r="H7" s="52">
        <v>3</v>
      </c>
      <c r="I7" s="55">
        <v>25.49</v>
      </c>
      <c r="J7" s="52">
        <v>145.19999999999999</v>
      </c>
      <c r="K7" s="58">
        <v>242</v>
      </c>
      <c r="L7" s="61">
        <v>12</v>
      </c>
    </row>
    <row r="8" spans="1:12" ht="15">
      <c r="A8" s="23"/>
      <c r="B8" s="15"/>
      <c r="C8" s="11"/>
      <c r="D8" s="7" t="s">
        <v>47</v>
      </c>
      <c r="E8" s="49" t="s">
        <v>44</v>
      </c>
      <c r="F8" s="52">
        <v>30</v>
      </c>
      <c r="G8" s="52">
        <v>6.96</v>
      </c>
      <c r="H8" s="52">
        <v>6</v>
      </c>
      <c r="I8" s="55">
        <v>0</v>
      </c>
      <c r="J8" s="52">
        <v>109.2</v>
      </c>
      <c r="K8" s="58">
        <v>7</v>
      </c>
      <c r="L8" s="61">
        <v>23</v>
      </c>
    </row>
    <row r="9" spans="1:12" ht="15">
      <c r="A9" s="23"/>
      <c r="B9" s="15"/>
      <c r="C9" s="11"/>
      <c r="D9" s="7" t="s">
        <v>23</v>
      </c>
      <c r="E9" s="49" t="s">
        <v>45</v>
      </c>
      <c r="F9" s="52">
        <v>60</v>
      </c>
      <c r="G9" s="52">
        <v>3.96</v>
      </c>
      <c r="H9" s="52">
        <v>0.5</v>
      </c>
      <c r="I9" s="55">
        <v>24.16</v>
      </c>
      <c r="J9" s="52">
        <v>0.5</v>
      </c>
      <c r="K9" s="58" t="s">
        <v>48</v>
      </c>
      <c r="L9" s="61">
        <v>3</v>
      </c>
    </row>
    <row r="10" spans="1:12" ht="15.75" thickBot="1">
      <c r="A10" s="23"/>
      <c r="B10" s="15"/>
      <c r="C10" s="11"/>
      <c r="D10" s="7" t="s">
        <v>47</v>
      </c>
      <c r="E10" s="50" t="s">
        <v>46</v>
      </c>
      <c r="F10" s="53">
        <v>60</v>
      </c>
      <c r="G10" s="53">
        <v>5.0999999999999996</v>
      </c>
      <c r="H10" s="53">
        <v>2</v>
      </c>
      <c r="I10" s="56">
        <v>0.3</v>
      </c>
      <c r="J10" s="53">
        <v>63</v>
      </c>
      <c r="K10" s="59">
        <v>213</v>
      </c>
      <c r="L10" s="62">
        <v>15</v>
      </c>
    </row>
    <row r="11" spans="1:12" ht="15">
      <c r="A11" s="23"/>
      <c r="B11" s="15"/>
      <c r="C11" s="11"/>
      <c r="D11" s="6"/>
      <c r="E11" s="49"/>
      <c r="F11" s="52"/>
      <c r="G11" s="52"/>
      <c r="H11" s="52"/>
      <c r="I11" s="55"/>
      <c r="J11" s="52"/>
      <c r="K11" s="58"/>
      <c r="L11" s="61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22.630000000000003</v>
      </c>
      <c r="H13" s="19">
        <f t="shared" si="0"/>
        <v>15.57</v>
      </c>
      <c r="I13" s="19">
        <f t="shared" si="0"/>
        <v>86.929999999999993</v>
      </c>
      <c r="J13" s="19">
        <f t="shared" si="0"/>
        <v>514.9</v>
      </c>
      <c r="K13" s="25"/>
      <c r="L13" s="19">
        <f t="shared" ref="L13" si="1">SUM(L6:L12)</f>
        <v>70.930000000000007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90" t="s">
        <v>4</v>
      </c>
      <c r="D24" s="91"/>
      <c r="E24" s="31"/>
      <c r="F24" s="32">
        <f>F13+F23</f>
        <v>550</v>
      </c>
      <c r="G24" s="32">
        <f t="shared" ref="G24:J24" si="4">G13+G23</f>
        <v>22.630000000000003</v>
      </c>
      <c r="H24" s="32">
        <f t="shared" si="4"/>
        <v>15.57</v>
      </c>
      <c r="I24" s="32">
        <f t="shared" si="4"/>
        <v>86.929999999999993</v>
      </c>
      <c r="J24" s="32">
        <f t="shared" si="4"/>
        <v>514.9</v>
      </c>
      <c r="K24" s="32"/>
      <c r="L24" s="32">
        <f t="shared" ref="L24" si="5">L13+L23</f>
        <v>70.930000000000007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8" t="s">
        <v>49</v>
      </c>
      <c r="F25" s="51">
        <v>250</v>
      </c>
      <c r="G25" s="51">
        <v>6.18</v>
      </c>
      <c r="H25" s="51">
        <v>3.3</v>
      </c>
      <c r="I25" s="54">
        <v>14.65</v>
      </c>
      <c r="J25" s="51">
        <v>217</v>
      </c>
      <c r="K25" s="57">
        <v>204</v>
      </c>
      <c r="L25" s="60">
        <v>54.93</v>
      </c>
    </row>
    <row r="26" spans="1:12" ht="15">
      <c r="A26" s="14"/>
      <c r="B26" s="15"/>
      <c r="C26" s="11"/>
      <c r="D26" s="7" t="s">
        <v>22</v>
      </c>
      <c r="E26" s="49" t="s">
        <v>50</v>
      </c>
      <c r="F26" s="52">
        <v>200</v>
      </c>
      <c r="G26" s="52">
        <v>0.2</v>
      </c>
      <c r="H26" s="52">
        <v>0</v>
      </c>
      <c r="I26" s="55">
        <v>14</v>
      </c>
      <c r="J26" s="52">
        <v>28</v>
      </c>
      <c r="K26" s="58">
        <v>270</v>
      </c>
      <c r="L26" s="61">
        <v>5</v>
      </c>
    </row>
    <row r="27" spans="1:12" ht="15">
      <c r="A27" s="14"/>
      <c r="B27" s="15"/>
      <c r="C27" s="11"/>
      <c r="D27" s="7" t="s">
        <v>23</v>
      </c>
      <c r="E27" s="49" t="s">
        <v>45</v>
      </c>
      <c r="F27" s="52">
        <v>60</v>
      </c>
      <c r="G27" s="52">
        <v>2.2599999999999998</v>
      </c>
      <c r="H27" s="52">
        <v>8</v>
      </c>
      <c r="I27" s="55">
        <v>15.48</v>
      </c>
      <c r="J27" s="52">
        <v>155</v>
      </c>
      <c r="K27" s="58" t="s">
        <v>51</v>
      </c>
      <c r="L27" s="61">
        <v>3</v>
      </c>
    </row>
    <row r="28" spans="1:12" ht="15.75" thickBot="1">
      <c r="A28" s="14"/>
      <c r="B28" s="15"/>
      <c r="C28" s="11"/>
      <c r="D28" s="6" t="s">
        <v>24</v>
      </c>
      <c r="E28" s="49" t="s">
        <v>58</v>
      </c>
      <c r="F28" s="53">
        <v>140</v>
      </c>
      <c r="G28" s="53">
        <v>6</v>
      </c>
      <c r="H28" s="53">
        <v>5</v>
      </c>
      <c r="I28" s="56">
        <v>20</v>
      </c>
      <c r="J28" s="53">
        <v>90</v>
      </c>
      <c r="K28" s="58">
        <v>338</v>
      </c>
      <c r="L28" s="62">
        <v>8</v>
      </c>
    </row>
    <row r="29" spans="1:12" ht="15">
      <c r="A29" s="14"/>
      <c r="B29" s="15"/>
      <c r="C29" s="11"/>
      <c r="D29" s="6"/>
      <c r="E29" s="49"/>
      <c r="F29" s="52"/>
      <c r="G29" s="52"/>
      <c r="H29" s="52"/>
      <c r="I29" s="55"/>
      <c r="J29" s="52"/>
      <c r="K29" s="58"/>
      <c r="L29" s="61"/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650</v>
      </c>
      <c r="G32" s="19">
        <f t="shared" ref="G32" si="6">SUM(G25:G31)</f>
        <v>14.64</v>
      </c>
      <c r="H32" s="19">
        <f t="shared" ref="H32" si="7">SUM(H25:H31)</f>
        <v>16.3</v>
      </c>
      <c r="I32" s="19">
        <f t="shared" ref="I32" si="8">SUM(I25:I31)</f>
        <v>64.13</v>
      </c>
      <c r="J32" s="19">
        <f t="shared" ref="J32:L32" si="9">SUM(J25:J31)</f>
        <v>490</v>
      </c>
      <c r="K32" s="25"/>
      <c r="L32" s="19">
        <f t="shared" si="9"/>
        <v>70.930000000000007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90" t="s">
        <v>4</v>
      </c>
      <c r="D43" s="91"/>
      <c r="E43" s="31"/>
      <c r="F43" s="32">
        <f>F32+F42</f>
        <v>650</v>
      </c>
      <c r="G43" s="32">
        <f t="shared" ref="G43" si="14">G32+G42</f>
        <v>14.64</v>
      </c>
      <c r="H43" s="32">
        <f t="shared" ref="H43" si="15">H32+H42</f>
        <v>16.3</v>
      </c>
      <c r="I43" s="32">
        <f t="shared" ref="I43" si="16">I32+I42</f>
        <v>64.13</v>
      </c>
      <c r="J43" s="32">
        <f t="shared" ref="J43:L43" si="17">J32+J42</f>
        <v>490</v>
      </c>
      <c r="K43" s="32"/>
      <c r="L43" s="32">
        <f t="shared" si="17"/>
        <v>70.930000000000007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48" t="s">
        <v>61</v>
      </c>
      <c r="F44" s="51">
        <v>100</v>
      </c>
      <c r="G44" s="51">
        <v>8.1</v>
      </c>
      <c r="H44" s="51">
        <v>5</v>
      </c>
      <c r="I44" s="54">
        <v>5.65</v>
      </c>
      <c r="J44" s="51">
        <v>114</v>
      </c>
      <c r="K44" s="57">
        <v>1320</v>
      </c>
      <c r="L44" s="60">
        <v>21</v>
      </c>
    </row>
    <row r="45" spans="1:12" ht="15">
      <c r="A45" s="23"/>
      <c r="B45" s="15"/>
      <c r="C45" s="11"/>
      <c r="D45" s="5" t="s">
        <v>21</v>
      </c>
      <c r="E45" s="65" t="s">
        <v>55</v>
      </c>
      <c r="F45" s="66">
        <v>150</v>
      </c>
      <c r="G45" s="66">
        <v>7.46</v>
      </c>
      <c r="H45" s="66">
        <v>4</v>
      </c>
      <c r="I45" s="67">
        <v>35.840000000000003</v>
      </c>
      <c r="J45" s="66">
        <v>230</v>
      </c>
      <c r="K45" s="68">
        <v>679</v>
      </c>
      <c r="L45" s="73">
        <v>19.43</v>
      </c>
    </row>
    <row r="46" spans="1:12" ht="15">
      <c r="A46" s="23"/>
      <c r="B46" s="15"/>
      <c r="C46" s="11"/>
      <c r="D46" s="7" t="s">
        <v>30</v>
      </c>
      <c r="E46" s="49" t="s">
        <v>50</v>
      </c>
      <c r="F46" s="52">
        <v>200</v>
      </c>
      <c r="G46" s="52">
        <v>0</v>
      </c>
      <c r="H46" s="52">
        <v>0</v>
      </c>
      <c r="I46" s="55">
        <v>14</v>
      </c>
      <c r="J46" s="52">
        <v>28</v>
      </c>
      <c r="K46" s="58">
        <v>255</v>
      </c>
      <c r="L46" s="61">
        <v>5</v>
      </c>
    </row>
    <row r="47" spans="1:12" ht="15">
      <c r="A47" s="23"/>
      <c r="B47" s="15"/>
      <c r="C47" s="11"/>
      <c r="D47" s="64" t="s">
        <v>26</v>
      </c>
      <c r="E47" s="49" t="s">
        <v>73</v>
      </c>
      <c r="F47" s="52">
        <v>60</v>
      </c>
      <c r="G47" s="52">
        <v>1</v>
      </c>
      <c r="H47" s="52">
        <v>5</v>
      </c>
      <c r="I47" s="55">
        <v>10</v>
      </c>
      <c r="J47" s="52">
        <v>112</v>
      </c>
      <c r="K47" s="58">
        <v>22</v>
      </c>
      <c r="L47" s="61">
        <v>7</v>
      </c>
    </row>
    <row r="48" spans="1:12" ht="15">
      <c r="A48" s="23"/>
      <c r="B48" s="15"/>
      <c r="C48" s="11"/>
      <c r="D48" s="7" t="s">
        <v>23</v>
      </c>
      <c r="E48" s="49" t="s">
        <v>45</v>
      </c>
      <c r="F48" s="52">
        <v>60</v>
      </c>
      <c r="G48" s="52">
        <v>2.2599999999999998</v>
      </c>
      <c r="H48" s="52">
        <v>5</v>
      </c>
      <c r="I48" s="55">
        <v>15.48</v>
      </c>
      <c r="J48" s="52">
        <v>155</v>
      </c>
      <c r="K48" s="58" t="s">
        <v>48</v>
      </c>
      <c r="L48" s="61">
        <v>3</v>
      </c>
    </row>
    <row r="49" spans="1:12" ht="15.75" thickBot="1">
      <c r="A49" s="23"/>
      <c r="B49" s="15"/>
      <c r="C49" s="11"/>
      <c r="D49" s="7"/>
      <c r="E49" s="50" t="s">
        <v>71</v>
      </c>
      <c r="F49" s="52">
        <v>40</v>
      </c>
      <c r="G49" s="52">
        <v>5</v>
      </c>
      <c r="H49" s="52">
        <v>4</v>
      </c>
      <c r="I49" s="55">
        <v>16</v>
      </c>
      <c r="J49" s="52">
        <v>133</v>
      </c>
      <c r="K49" s="59"/>
      <c r="L49" s="62">
        <v>7.5</v>
      </c>
    </row>
    <row r="50" spans="1:12" ht="15.75" thickBot="1">
      <c r="A50" s="23"/>
      <c r="B50" s="15"/>
      <c r="C50" s="11"/>
      <c r="D50" s="6" t="s">
        <v>24</v>
      </c>
      <c r="E50" s="49" t="s">
        <v>58</v>
      </c>
      <c r="F50" s="53">
        <v>100</v>
      </c>
      <c r="G50" s="53">
        <v>1</v>
      </c>
      <c r="H50" s="53">
        <v>1</v>
      </c>
      <c r="I50" s="56">
        <v>4</v>
      </c>
      <c r="J50" s="53">
        <v>190</v>
      </c>
      <c r="K50" s="58">
        <v>338</v>
      </c>
      <c r="L50" s="61">
        <v>8</v>
      </c>
    </row>
    <row r="51" spans="1:12" ht="15">
      <c r="A51" s="23"/>
      <c r="B51" s="15"/>
      <c r="C51" s="11"/>
      <c r="D51" s="6"/>
      <c r="E51" s="39"/>
      <c r="F51" s="40"/>
      <c r="G51" s="40"/>
      <c r="H51" s="40"/>
      <c r="I51" s="40"/>
      <c r="J51" s="40"/>
      <c r="K51" s="41"/>
      <c r="L51" s="40"/>
    </row>
    <row r="52" spans="1:12" ht="15.75" thickBot="1">
      <c r="A52" s="24"/>
      <c r="B52" s="17"/>
      <c r="C52" s="8"/>
      <c r="D52" s="18" t="s">
        <v>33</v>
      </c>
      <c r="E52" s="9"/>
      <c r="F52" s="19">
        <f>SUM(F44:F51)</f>
        <v>710</v>
      </c>
      <c r="G52" s="19">
        <f t="shared" ref="G52" si="18">SUM(G44:G51)</f>
        <v>24.82</v>
      </c>
      <c r="H52" s="19">
        <f t="shared" ref="H52" si="19">SUM(H44:H51)</f>
        <v>24</v>
      </c>
      <c r="I52" s="19">
        <f t="shared" ref="I52" si="20">SUM(I44:I51)</f>
        <v>100.97000000000001</v>
      </c>
      <c r="J52" s="19">
        <f t="shared" ref="J52:L52" si="21">SUM(J44:J51)</f>
        <v>962</v>
      </c>
      <c r="K52" s="25"/>
      <c r="L52" s="19">
        <f t="shared" si="21"/>
        <v>70.930000000000007</v>
      </c>
    </row>
    <row r="53" spans="1:12" ht="15">
      <c r="A53" s="26">
        <f>A44</f>
        <v>1</v>
      </c>
      <c r="B53" s="13">
        <f>B44</f>
        <v>3</v>
      </c>
      <c r="C53" s="10" t="s">
        <v>25</v>
      </c>
      <c r="D53" s="7" t="s">
        <v>26</v>
      </c>
      <c r="E53" s="48"/>
      <c r="F53" s="51"/>
      <c r="G53" s="51"/>
      <c r="H53" s="51"/>
      <c r="I53" s="54"/>
      <c r="J53" s="51"/>
      <c r="K53" s="57"/>
      <c r="L53" s="60"/>
    </row>
    <row r="54" spans="1:12" ht="15">
      <c r="A54" s="23"/>
      <c r="B54" s="15"/>
      <c r="C54" s="11"/>
      <c r="D54" s="7" t="s">
        <v>27</v>
      </c>
      <c r="E54" s="65"/>
      <c r="F54" s="66"/>
      <c r="G54" s="66"/>
      <c r="H54" s="66"/>
      <c r="I54" s="67"/>
      <c r="J54" s="66"/>
      <c r="K54" s="68"/>
      <c r="L54" s="73"/>
    </row>
    <row r="55" spans="1:12" ht="15">
      <c r="A55" s="23"/>
      <c r="B55" s="15"/>
      <c r="C55" s="11"/>
      <c r="D55" s="7" t="s">
        <v>28</v>
      </c>
      <c r="E55" s="49"/>
      <c r="F55" s="52"/>
      <c r="G55" s="52"/>
      <c r="H55" s="52"/>
      <c r="I55" s="55"/>
      <c r="J55" s="52"/>
      <c r="K55" s="58"/>
      <c r="L55" s="61"/>
    </row>
    <row r="56" spans="1:12" ht="15">
      <c r="A56" s="23"/>
      <c r="B56" s="15"/>
      <c r="C56" s="11"/>
      <c r="D56" s="7" t="s">
        <v>29</v>
      </c>
      <c r="E56" s="49"/>
      <c r="F56" s="52"/>
      <c r="G56" s="52"/>
      <c r="H56" s="52"/>
      <c r="I56" s="55"/>
      <c r="J56" s="52"/>
      <c r="K56" s="58"/>
      <c r="L56" s="61"/>
    </row>
    <row r="57" spans="1:12" ht="15">
      <c r="A57" s="23"/>
      <c r="B57" s="15"/>
      <c r="C57" s="11"/>
      <c r="D57" s="7" t="s">
        <v>30</v>
      </c>
      <c r="E57" s="49"/>
      <c r="F57" s="52"/>
      <c r="G57" s="52"/>
      <c r="H57" s="52"/>
      <c r="I57" s="55"/>
      <c r="J57" s="52"/>
      <c r="K57" s="58"/>
      <c r="L57" s="61"/>
    </row>
    <row r="58" spans="1:12" ht="15">
      <c r="A58" s="23"/>
      <c r="B58" s="15"/>
      <c r="C58" s="11"/>
      <c r="D58" s="7" t="s">
        <v>31</v>
      </c>
      <c r="E58" s="49"/>
      <c r="F58" s="52"/>
      <c r="G58" s="52"/>
      <c r="H58" s="52"/>
      <c r="I58" s="55"/>
      <c r="J58" s="52"/>
      <c r="K58" s="41"/>
      <c r="L58" s="61"/>
    </row>
    <row r="59" spans="1:12" ht="15">
      <c r="A59" s="23"/>
      <c r="B59" s="15"/>
      <c r="C59" s="11"/>
      <c r="D59" s="7" t="s">
        <v>32</v>
      </c>
      <c r="E59" s="49"/>
      <c r="F59" s="52"/>
      <c r="G59" s="52"/>
      <c r="H59" s="52"/>
      <c r="I59" s="55"/>
      <c r="J59" s="52"/>
      <c r="K59" s="58"/>
      <c r="L59" s="61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3"/>
      <c r="B61" s="15"/>
      <c r="C61" s="11"/>
      <c r="D61" s="6"/>
      <c r="E61" s="39"/>
      <c r="F61" s="40"/>
      <c r="G61" s="40"/>
      <c r="H61" s="40"/>
      <c r="I61" s="40"/>
      <c r="J61" s="40"/>
      <c r="K61" s="41"/>
      <c r="L61" s="40"/>
    </row>
    <row r="62" spans="1:12" ht="15">
      <c r="A62" s="24"/>
      <c r="B62" s="17"/>
      <c r="C62" s="8"/>
      <c r="D62" s="18" t="s">
        <v>33</v>
      </c>
      <c r="E62" s="9"/>
      <c r="F62" s="19">
        <f>SUM(F53:F61)</f>
        <v>0</v>
      </c>
      <c r="G62" s="19">
        <f t="shared" ref="G62" si="22">SUM(G53:G61)</f>
        <v>0</v>
      </c>
      <c r="H62" s="19">
        <f t="shared" ref="H62" si="23">SUM(H53:H61)</f>
        <v>0</v>
      </c>
      <c r="I62" s="19">
        <f t="shared" ref="I62" si="24">SUM(I53:I61)</f>
        <v>0</v>
      </c>
      <c r="J62" s="19">
        <f t="shared" ref="J62:L62" si="25">SUM(J53:J61)</f>
        <v>0</v>
      </c>
      <c r="K62" s="25"/>
      <c r="L62" s="19">
        <f t="shared" si="25"/>
        <v>0</v>
      </c>
    </row>
    <row r="63" spans="1:12" ht="15.75" customHeight="1" thickBot="1">
      <c r="A63" s="29">
        <f>A44</f>
        <v>1</v>
      </c>
      <c r="B63" s="30">
        <f>B44</f>
        <v>3</v>
      </c>
      <c r="C63" s="90" t="s">
        <v>4</v>
      </c>
      <c r="D63" s="91"/>
      <c r="E63" s="31"/>
      <c r="F63" s="32">
        <f>F52+F62</f>
        <v>710</v>
      </c>
      <c r="G63" s="32">
        <f t="shared" ref="G63" si="26">G52+G62</f>
        <v>24.82</v>
      </c>
      <c r="H63" s="32">
        <f t="shared" ref="H63" si="27">H52+H62</f>
        <v>24</v>
      </c>
      <c r="I63" s="32">
        <f t="shared" ref="I63" si="28">I52+I62</f>
        <v>100.97000000000001</v>
      </c>
      <c r="J63" s="32">
        <f t="shared" ref="J63:L63" si="29">J52+J62</f>
        <v>962</v>
      </c>
      <c r="K63" s="32"/>
      <c r="L63" s="32">
        <f t="shared" si="29"/>
        <v>70.930000000000007</v>
      </c>
    </row>
    <row r="64" spans="1:12" ht="15.75" thickBot="1">
      <c r="A64" s="20">
        <v>1</v>
      </c>
      <c r="B64" s="21">
        <v>4</v>
      </c>
      <c r="C64" s="22" t="s">
        <v>20</v>
      </c>
      <c r="D64" s="5" t="s">
        <v>21</v>
      </c>
      <c r="E64" s="48" t="s">
        <v>69</v>
      </c>
      <c r="F64" s="51">
        <v>100</v>
      </c>
      <c r="G64" s="51">
        <v>8.1</v>
      </c>
      <c r="H64" s="51">
        <v>6.19</v>
      </c>
      <c r="I64" s="54">
        <v>5.65</v>
      </c>
      <c r="J64" s="51">
        <v>114</v>
      </c>
      <c r="K64" s="57">
        <v>171</v>
      </c>
      <c r="L64" s="69">
        <v>38.93</v>
      </c>
    </row>
    <row r="65" spans="1:12" ht="15">
      <c r="A65" s="23"/>
      <c r="B65" s="15"/>
      <c r="C65" s="11"/>
      <c r="D65" s="5" t="s">
        <v>21</v>
      </c>
      <c r="E65" s="65" t="s">
        <v>52</v>
      </c>
      <c r="F65" s="66">
        <v>150</v>
      </c>
      <c r="G65" s="66">
        <v>7</v>
      </c>
      <c r="H65" s="66">
        <v>0.5</v>
      </c>
      <c r="I65" s="67">
        <v>14</v>
      </c>
      <c r="J65" s="66">
        <v>91</v>
      </c>
      <c r="K65" s="68">
        <v>250</v>
      </c>
      <c r="L65" s="70">
        <v>18</v>
      </c>
    </row>
    <row r="66" spans="1:12" ht="15">
      <c r="A66" s="23"/>
      <c r="B66" s="15"/>
      <c r="C66" s="11"/>
      <c r="D66" s="7" t="s">
        <v>30</v>
      </c>
      <c r="E66" s="49" t="s">
        <v>53</v>
      </c>
      <c r="F66" s="52">
        <v>200</v>
      </c>
      <c r="G66" s="52">
        <v>0.04</v>
      </c>
      <c r="H66" s="52">
        <v>0</v>
      </c>
      <c r="I66" s="55">
        <v>24.76</v>
      </c>
      <c r="J66" s="52">
        <v>94</v>
      </c>
      <c r="K66" s="58">
        <v>255</v>
      </c>
      <c r="L66" s="71">
        <v>6</v>
      </c>
    </row>
    <row r="67" spans="1:12" ht="15">
      <c r="A67" s="23"/>
      <c r="B67" s="15"/>
      <c r="C67" s="11"/>
      <c r="D67" s="72" t="s">
        <v>26</v>
      </c>
      <c r="E67" s="49" t="s">
        <v>54</v>
      </c>
      <c r="F67" s="52">
        <v>60</v>
      </c>
      <c r="G67" s="52">
        <v>2</v>
      </c>
      <c r="H67" s="52">
        <v>6</v>
      </c>
      <c r="I67" s="55">
        <v>10</v>
      </c>
      <c r="J67" s="52">
        <v>112</v>
      </c>
      <c r="K67" s="58">
        <v>38</v>
      </c>
      <c r="L67" s="71">
        <v>5</v>
      </c>
    </row>
    <row r="68" spans="1:12" ht="15">
      <c r="A68" s="23"/>
      <c r="B68" s="15"/>
      <c r="C68" s="11"/>
      <c r="D68" s="7" t="s">
        <v>23</v>
      </c>
      <c r="E68" s="49" t="s">
        <v>45</v>
      </c>
      <c r="F68" s="52">
        <v>60</v>
      </c>
      <c r="G68" s="52">
        <v>2.2599999999999998</v>
      </c>
      <c r="H68" s="52">
        <v>5</v>
      </c>
      <c r="I68" s="55">
        <v>15.48</v>
      </c>
      <c r="J68" s="52">
        <v>155</v>
      </c>
      <c r="K68" s="58" t="s">
        <v>48</v>
      </c>
      <c r="L68" s="71">
        <v>3</v>
      </c>
    </row>
    <row r="69" spans="1:12" ht="15">
      <c r="A69" s="23"/>
      <c r="B69" s="15"/>
      <c r="C69" s="11"/>
      <c r="D69" s="6"/>
      <c r="E69" s="49"/>
      <c r="F69" s="52"/>
      <c r="G69" s="52"/>
      <c r="H69" s="52"/>
      <c r="I69" s="55"/>
      <c r="J69" s="52"/>
      <c r="K69" s="41"/>
      <c r="L69" s="61"/>
    </row>
    <row r="70" spans="1:12" ht="15">
      <c r="A70" s="23"/>
      <c r="B70" s="15"/>
      <c r="C70" s="11"/>
      <c r="D70" s="6"/>
      <c r="E70" s="49"/>
      <c r="F70" s="52"/>
      <c r="G70" s="52"/>
      <c r="H70" s="52"/>
      <c r="I70" s="55"/>
      <c r="J70" s="52"/>
      <c r="K70" s="58"/>
      <c r="L70" s="61"/>
    </row>
    <row r="71" spans="1:12" ht="15">
      <c r="A71" s="24"/>
      <c r="B71" s="17"/>
      <c r="C71" s="8"/>
      <c r="D71" s="18" t="s">
        <v>33</v>
      </c>
      <c r="E71" s="9"/>
      <c r="F71" s="19">
        <f>SUM(F64:F70)</f>
        <v>570</v>
      </c>
      <c r="G71" s="19">
        <f t="shared" ref="G71" si="30">SUM(G64:G70)</f>
        <v>19.399999999999999</v>
      </c>
      <c r="H71" s="19">
        <f t="shared" ref="H71" si="31">SUM(H64:H70)</f>
        <v>17.690000000000001</v>
      </c>
      <c r="I71" s="19">
        <f t="shared" ref="I71" si="32">SUM(I64:I70)</f>
        <v>69.89</v>
      </c>
      <c r="J71" s="19">
        <f t="shared" ref="J71:L71" si="33">SUM(J64:J70)</f>
        <v>566</v>
      </c>
      <c r="K71" s="25"/>
      <c r="L71" s="19">
        <f t="shared" si="33"/>
        <v>70.930000000000007</v>
      </c>
    </row>
    <row r="72" spans="1:12" ht="15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27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7" t="s">
        <v>28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29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5"/>
      <c r="C76" s="11"/>
      <c r="D76" s="7" t="s">
        <v>30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3"/>
      <c r="B77" s="15"/>
      <c r="C77" s="11"/>
      <c r="D77" s="7" t="s">
        <v>31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7" t="s">
        <v>32</v>
      </c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3"/>
      <c r="B80" s="15"/>
      <c r="C80" s="11"/>
      <c r="D80" s="6"/>
      <c r="E80" s="39"/>
      <c r="F80" s="40"/>
      <c r="G80" s="40"/>
      <c r="H80" s="40"/>
      <c r="I80" s="40"/>
      <c r="J80" s="40"/>
      <c r="K80" s="41"/>
      <c r="L80" s="40"/>
    </row>
    <row r="81" spans="1:12" ht="15">
      <c r="A81" s="24"/>
      <c r="B81" s="17"/>
      <c r="C81" s="8"/>
      <c r="D81" s="18" t="s">
        <v>33</v>
      </c>
      <c r="E81" s="9"/>
      <c r="F81" s="19">
        <f>SUM(F72:F80)</f>
        <v>0</v>
      </c>
      <c r="G81" s="19">
        <f t="shared" ref="G81" si="34">SUM(G72:G80)</f>
        <v>0</v>
      </c>
      <c r="H81" s="19">
        <f t="shared" ref="H81" si="35">SUM(H72:H80)</f>
        <v>0</v>
      </c>
      <c r="I81" s="19">
        <f t="shared" ref="I81" si="36">SUM(I72:I80)</f>
        <v>0</v>
      </c>
      <c r="J81" s="19">
        <f t="shared" ref="J81:L81" si="37">SUM(J72:J80)</f>
        <v>0</v>
      </c>
      <c r="K81" s="25"/>
      <c r="L81" s="19">
        <f t="shared" si="37"/>
        <v>0</v>
      </c>
    </row>
    <row r="82" spans="1:12" ht="15.75" customHeight="1" thickBot="1">
      <c r="A82" s="29">
        <f>A64</f>
        <v>1</v>
      </c>
      <c r="B82" s="30">
        <f>B64</f>
        <v>4</v>
      </c>
      <c r="C82" s="90" t="s">
        <v>4</v>
      </c>
      <c r="D82" s="91"/>
      <c r="E82" s="31"/>
      <c r="F82" s="32">
        <f>F71+F81</f>
        <v>570</v>
      </c>
      <c r="G82" s="32">
        <f t="shared" ref="G82" si="38">G71+G81</f>
        <v>19.399999999999999</v>
      </c>
      <c r="H82" s="32">
        <f t="shared" ref="H82" si="39">H71+H81</f>
        <v>17.690000000000001</v>
      </c>
      <c r="I82" s="32">
        <f t="shared" ref="I82" si="40">I71+I81</f>
        <v>69.89</v>
      </c>
      <c r="J82" s="32">
        <f t="shared" ref="J82:L82" si="41">J71+J81</f>
        <v>566</v>
      </c>
      <c r="K82" s="32"/>
      <c r="L82" s="32">
        <f t="shared" si="41"/>
        <v>70.930000000000007</v>
      </c>
    </row>
    <row r="83" spans="1:12" ht="15">
      <c r="A83" s="20">
        <v>1</v>
      </c>
      <c r="B83" s="21">
        <v>5</v>
      </c>
      <c r="C83" s="22" t="s">
        <v>20</v>
      </c>
      <c r="D83" s="74" t="s">
        <v>21</v>
      </c>
      <c r="E83" s="48" t="s">
        <v>57</v>
      </c>
      <c r="F83" s="51">
        <v>250</v>
      </c>
      <c r="G83" s="51">
        <v>6.18</v>
      </c>
      <c r="H83" s="51">
        <v>6</v>
      </c>
      <c r="I83" s="54">
        <v>14.65</v>
      </c>
      <c r="J83" s="51">
        <v>113</v>
      </c>
      <c r="K83" s="57">
        <v>39</v>
      </c>
      <c r="L83" s="60">
        <v>48.53</v>
      </c>
    </row>
    <row r="84" spans="1:12" ht="15">
      <c r="A84" s="23"/>
      <c r="B84" s="15"/>
      <c r="C84" s="11"/>
      <c r="D84" s="75" t="s">
        <v>22</v>
      </c>
      <c r="E84" s="49" t="s">
        <v>50</v>
      </c>
      <c r="F84" s="52">
        <v>200</v>
      </c>
      <c r="G84" s="52">
        <v>0.2</v>
      </c>
      <c r="H84" s="52">
        <v>0</v>
      </c>
      <c r="I84" s="55">
        <v>25</v>
      </c>
      <c r="J84" s="52">
        <v>28</v>
      </c>
      <c r="K84" s="58">
        <v>270</v>
      </c>
      <c r="L84" s="61">
        <v>5</v>
      </c>
    </row>
    <row r="85" spans="1:12" ht="15">
      <c r="A85" s="23"/>
      <c r="B85" s="15"/>
      <c r="C85" s="11"/>
      <c r="D85" s="75" t="s">
        <v>23</v>
      </c>
      <c r="E85" s="49" t="s">
        <v>45</v>
      </c>
      <c r="F85" s="52">
        <v>60</v>
      </c>
      <c r="G85" s="52">
        <v>2.2599999999999998</v>
      </c>
      <c r="H85" s="52">
        <v>7</v>
      </c>
      <c r="I85" s="55">
        <v>15.48</v>
      </c>
      <c r="J85" s="52">
        <v>155</v>
      </c>
      <c r="K85" s="58" t="s">
        <v>48</v>
      </c>
      <c r="L85" s="61">
        <v>3</v>
      </c>
    </row>
    <row r="86" spans="1:12" ht="15">
      <c r="A86" s="23"/>
      <c r="B86" s="15"/>
      <c r="C86" s="11"/>
      <c r="D86" s="76" t="s">
        <v>24</v>
      </c>
      <c r="E86" s="49" t="s">
        <v>58</v>
      </c>
      <c r="F86" s="52">
        <v>100</v>
      </c>
      <c r="G86" s="52">
        <v>1</v>
      </c>
      <c r="H86" s="52">
        <v>1</v>
      </c>
      <c r="I86" s="55">
        <v>4</v>
      </c>
      <c r="J86" s="52">
        <v>190</v>
      </c>
      <c r="K86" s="58">
        <v>338</v>
      </c>
      <c r="L86" s="61">
        <v>8</v>
      </c>
    </row>
    <row r="87" spans="1:12" ht="15">
      <c r="A87" s="23"/>
      <c r="B87" s="15"/>
      <c r="C87" s="11"/>
      <c r="D87" s="7"/>
      <c r="E87" s="39" t="s">
        <v>70</v>
      </c>
      <c r="F87" s="52">
        <v>50</v>
      </c>
      <c r="G87" s="52">
        <v>2</v>
      </c>
      <c r="H87" s="52">
        <v>3</v>
      </c>
      <c r="I87" s="55">
        <v>10</v>
      </c>
      <c r="J87" s="52">
        <v>100</v>
      </c>
      <c r="K87" s="41"/>
      <c r="L87" s="61">
        <v>6.4</v>
      </c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3"/>
      <c r="B89" s="15"/>
      <c r="C89" s="11"/>
      <c r="D89" s="6"/>
      <c r="E89" s="39"/>
      <c r="F89" s="40"/>
      <c r="G89" s="40"/>
      <c r="H89" s="40"/>
      <c r="I89" s="40"/>
      <c r="J89" s="40"/>
      <c r="K89" s="41"/>
      <c r="L89" s="40"/>
    </row>
    <row r="90" spans="1:12" ht="15">
      <c r="A90" s="24"/>
      <c r="B90" s="17"/>
      <c r="C90" s="8"/>
      <c r="D90" s="18" t="s">
        <v>33</v>
      </c>
      <c r="E90" s="9"/>
      <c r="F90" s="19">
        <f>SUM(F83:F89)</f>
        <v>660</v>
      </c>
      <c r="G90" s="19">
        <f t="shared" ref="G90" si="42">SUM(G83:G89)</f>
        <v>11.64</v>
      </c>
      <c r="H90" s="19">
        <f t="shared" ref="H90" si="43">SUM(H83:H89)</f>
        <v>17</v>
      </c>
      <c r="I90" s="19">
        <f t="shared" ref="I90" si="44">SUM(I83:I89)</f>
        <v>69.13</v>
      </c>
      <c r="J90" s="19">
        <f t="shared" ref="J90:L90" si="45">SUM(J83:J89)</f>
        <v>586</v>
      </c>
      <c r="K90" s="25"/>
      <c r="L90" s="19">
        <f t="shared" si="45"/>
        <v>70.930000000000007</v>
      </c>
    </row>
    <row r="91" spans="1:12" ht="1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7" t="s">
        <v>27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7" t="s">
        <v>28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3"/>
      <c r="B94" s="15"/>
      <c r="C94" s="11"/>
      <c r="D94" s="7" t="s">
        <v>29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3"/>
      <c r="B95" s="15"/>
      <c r="C95" s="11"/>
      <c r="D95" s="7" t="s">
        <v>30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3"/>
      <c r="B96" s="15"/>
      <c r="C96" s="11"/>
      <c r="D96" s="7" t="s">
        <v>31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7" t="s">
        <v>32</v>
      </c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3"/>
      <c r="B99" s="15"/>
      <c r="C99" s="11"/>
      <c r="D99" s="6"/>
      <c r="E99" s="39"/>
      <c r="F99" s="40"/>
      <c r="G99" s="40"/>
      <c r="H99" s="40"/>
      <c r="I99" s="40"/>
      <c r="J99" s="40"/>
      <c r="K99" s="41"/>
      <c r="L99" s="40"/>
    </row>
    <row r="100" spans="1:12" ht="15">
      <c r="A100" s="24"/>
      <c r="B100" s="17"/>
      <c r="C100" s="8"/>
      <c r="D100" s="18" t="s">
        <v>33</v>
      </c>
      <c r="E100" s="9"/>
      <c r="F100" s="19">
        <f>SUM(F91:F99)</f>
        <v>0</v>
      </c>
      <c r="G100" s="19">
        <f t="shared" ref="G100" si="46">SUM(G91:G99)</f>
        <v>0</v>
      </c>
      <c r="H100" s="19">
        <f t="shared" ref="H100" si="47">SUM(H91:H99)</f>
        <v>0</v>
      </c>
      <c r="I100" s="19">
        <f t="shared" ref="I100" si="48">SUM(I91:I99)</f>
        <v>0</v>
      </c>
      <c r="J100" s="19">
        <f t="shared" ref="J100:L100" si="49">SUM(J91:J99)</f>
        <v>0</v>
      </c>
      <c r="K100" s="25"/>
      <c r="L100" s="19">
        <f t="shared" si="49"/>
        <v>0</v>
      </c>
    </row>
    <row r="101" spans="1:12" ht="15.75" customHeight="1" thickBot="1">
      <c r="A101" s="29">
        <f>A83</f>
        <v>1</v>
      </c>
      <c r="B101" s="30">
        <f>B83</f>
        <v>5</v>
      </c>
      <c r="C101" s="90" t="s">
        <v>4</v>
      </c>
      <c r="D101" s="91"/>
      <c r="E101" s="31"/>
      <c r="F101" s="32">
        <f>F90+F100</f>
        <v>660</v>
      </c>
      <c r="G101" s="32">
        <f t="shared" ref="G101" si="50">G90+G100</f>
        <v>11.64</v>
      </c>
      <c r="H101" s="32">
        <f t="shared" ref="H101" si="51">H90+H100</f>
        <v>17</v>
      </c>
      <c r="I101" s="32">
        <f t="shared" ref="I101" si="52">I90+I100</f>
        <v>69.13</v>
      </c>
      <c r="J101" s="32">
        <f t="shared" ref="J101:L101" si="53">J90+J100</f>
        <v>586</v>
      </c>
      <c r="K101" s="32"/>
      <c r="L101" s="32">
        <f t="shared" si="53"/>
        <v>70.930000000000007</v>
      </c>
    </row>
    <row r="102" spans="1:12" ht="15">
      <c r="A102" s="20">
        <v>2</v>
      </c>
      <c r="B102" s="21">
        <v>1</v>
      </c>
      <c r="C102" s="22" t="s">
        <v>20</v>
      </c>
      <c r="D102" s="79" t="s">
        <v>21</v>
      </c>
      <c r="E102" s="48" t="s">
        <v>59</v>
      </c>
      <c r="F102" s="51">
        <v>200</v>
      </c>
      <c r="G102" s="51">
        <v>3.09</v>
      </c>
      <c r="H102" s="51">
        <v>4.07</v>
      </c>
      <c r="I102" s="54">
        <v>36.979999999999997</v>
      </c>
      <c r="J102" s="51">
        <v>197</v>
      </c>
      <c r="K102" s="57">
        <v>103</v>
      </c>
      <c r="L102" s="60">
        <v>24.93</v>
      </c>
    </row>
    <row r="103" spans="1:12" ht="15">
      <c r="A103" s="23"/>
      <c r="B103" s="15"/>
      <c r="C103" s="11"/>
      <c r="D103" s="80" t="s">
        <v>22</v>
      </c>
      <c r="E103" s="49" t="s">
        <v>67</v>
      </c>
      <c r="F103" s="52">
        <v>200</v>
      </c>
      <c r="G103" s="52">
        <v>3</v>
      </c>
      <c r="H103" s="52">
        <v>3</v>
      </c>
      <c r="I103" s="55">
        <v>25.49</v>
      </c>
      <c r="J103" s="52">
        <v>145.19999999999999</v>
      </c>
      <c r="K103" s="58">
        <v>242</v>
      </c>
      <c r="L103" s="61">
        <v>5</v>
      </c>
    </row>
    <row r="104" spans="1:12" ht="15">
      <c r="A104" s="23"/>
      <c r="B104" s="15"/>
      <c r="C104" s="11"/>
      <c r="D104" s="80" t="s">
        <v>26</v>
      </c>
      <c r="E104" s="49" t="s">
        <v>44</v>
      </c>
      <c r="F104" s="52">
        <v>60</v>
      </c>
      <c r="G104" s="52">
        <v>6</v>
      </c>
      <c r="H104" s="52">
        <v>6</v>
      </c>
      <c r="I104" s="55">
        <v>0</v>
      </c>
      <c r="J104" s="52">
        <v>109.2</v>
      </c>
      <c r="K104" s="58">
        <v>42</v>
      </c>
      <c r="L104" s="61">
        <v>23</v>
      </c>
    </row>
    <row r="105" spans="1:12" ht="15">
      <c r="A105" s="23"/>
      <c r="B105" s="15"/>
      <c r="C105" s="11"/>
      <c r="D105" s="80" t="s">
        <v>23</v>
      </c>
      <c r="E105" s="49" t="s">
        <v>45</v>
      </c>
      <c r="F105" s="52">
        <v>60</v>
      </c>
      <c r="G105" s="52">
        <v>3.96</v>
      </c>
      <c r="H105" s="52">
        <v>0.5</v>
      </c>
      <c r="I105" s="55">
        <v>24.16</v>
      </c>
      <c r="J105" s="52">
        <v>0.5</v>
      </c>
      <c r="K105" s="58" t="s">
        <v>48</v>
      </c>
      <c r="L105" s="61">
        <v>3</v>
      </c>
    </row>
    <row r="106" spans="1:12" ht="15.75" thickBot="1">
      <c r="A106" s="23"/>
      <c r="B106" s="15"/>
      <c r="C106" s="11"/>
      <c r="D106" s="81" t="s">
        <v>26</v>
      </c>
      <c r="E106" s="50" t="s">
        <v>46</v>
      </c>
      <c r="F106" s="53">
        <v>60</v>
      </c>
      <c r="G106" s="53">
        <v>4</v>
      </c>
      <c r="H106" s="53">
        <v>4</v>
      </c>
      <c r="I106" s="56">
        <v>0.3</v>
      </c>
      <c r="J106" s="53">
        <v>63</v>
      </c>
      <c r="K106" s="59">
        <v>424</v>
      </c>
      <c r="L106" s="62">
        <v>15</v>
      </c>
    </row>
    <row r="107" spans="1:12" ht="15">
      <c r="A107" s="23"/>
      <c r="B107" s="15"/>
      <c r="C107" s="11"/>
      <c r="D107" s="76"/>
      <c r="E107" s="49"/>
      <c r="F107" s="52"/>
      <c r="G107" s="52"/>
      <c r="H107" s="52"/>
      <c r="I107" s="55"/>
      <c r="J107" s="52"/>
      <c r="K107" s="58"/>
      <c r="L107" s="61"/>
    </row>
    <row r="108" spans="1:12" ht="15">
      <c r="A108" s="23"/>
      <c r="B108" s="15"/>
      <c r="C108" s="11"/>
      <c r="D108" s="6"/>
      <c r="E108" s="39"/>
      <c r="F108" s="40"/>
      <c r="G108" s="40"/>
      <c r="H108" s="40"/>
      <c r="I108" s="40"/>
      <c r="J108" s="40"/>
      <c r="K108" s="41"/>
      <c r="L108" s="40"/>
    </row>
    <row r="109" spans="1:12" ht="15">
      <c r="A109" s="24"/>
      <c r="B109" s="17"/>
      <c r="C109" s="8"/>
      <c r="D109" s="18" t="s">
        <v>33</v>
      </c>
      <c r="E109" s="9"/>
      <c r="F109" s="19">
        <f>SUM(F102:F108)</f>
        <v>580</v>
      </c>
      <c r="G109" s="19">
        <f t="shared" ref="G109:J109" si="54">SUM(G102:G108)</f>
        <v>20.05</v>
      </c>
      <c r="H109" s="19">
        <f t="shared" si="54"/>
        <v>17.57</v>
      </c>
      <c r="I109" s="19">
        <f t="shared" si="54"/>
        <v>86.929999999999993</v>
      </c>
      <c r="J109" s="19">
        <f t="shared" si="54"/>
        <v>514.9</v>
      </c>
      <c r="K109" s="25"/>
      <c r="L109" s="19">
        <f t="shared" ref="L109" si="55">SUM(L102:L108)</f>
        <v>70.930000000000007</v>
      </c>
    </row>
    <row r="110" spans="1:12" ht="1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7" t="s">
        <v>27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7" t="s">
        <v>28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29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3"/>
      <c r="B114" s="15"/>
      <c r="C114" s="11"/>
      <c r="D114" s="7" t="s">
        <v>30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3"/>
      <c r="B115" s="15"/>
      <c r="C115" s="11"/>
      <c r="D115" s="7" t="s">
        <v>31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7" t="s">
        <v>32</v>
      </c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3"/>
      <c r="B118" s="15"/>
      <c r="C118" s="11"/>
      <c r="D118" s="6"/>
      <c r="E118" s="39"/>
      <c r="F118" s="40"/>
      <c r="G118" s="40"/>
      <c r="H118" s="40"/>
      <c r="I118" s="40"/>
      <c r="J118" s="40"/>
      <c r="K118" s="41"/>
      <c r="L118" s="40"/>
    </row>
    <row r="119" spans="1:12" ht="15">
      <c r="A119" s="24"/>
      <c r="B119" s="17"/>
      <c r="C119" s="8"/>
      <c r="D119" s="18" t="s">
        <v>33</v>
      </c>
      <c r="E119" s="9"/>
      <c r="F119" s="19">
        <f>SUM(F110:F118)</f>
        <v>0</v>
      </c>
      <c r="G119" s="19">
        <f t="shared" ref="G119:J119" si="56">SUM(G110:G118)</f>
        <v>0</v>
      </c>
      <c r="H119" s="19">
        <f t="shared" si="56"/>
        <v>0</v>
      </c>
      <c r="I119" s="19">
        <f t="shared" si="56"/>
        <v>0</v>
      </c>
      <c r="J119" s="19">
        <f t="shared" si="56"/>
        <v>0</v>
      </c>
      <c r="K119" s="25"/>
      <c r="L119" s="19">
        <f t="shared" ref="L119" si="57">SUM(L110:L118)</f>
        <v>0</v>
      </c>
    </row>
    <row r="120" spans="1:12" ht="15.75" thickBot="1">
      <c r="A120" s="29">
        <f>A102</f>
        <v>2</v>
      </c>
      <c r="B120" s="30">
        <f>B102</f>
        <v>1</v>
      </c>
      <c r="C120" s="90" t="s">
        <v>4</v>
      </c>
      <c r="D120" s="91"/>
      <c r="E120" s="31"/>
      <c r="F120" s="32">
        <f>F109+F119</f>
        <v>580</v>
      </c>
      <c r="G120" s="32">
        <f t="shared" ref="G120" si="58">G109+G119</f>
        <v>20.05</v>
      </c>
      <c r="H120" s="32">
        <f t="shared" ref="H120" si="59">H109+H119</f>
        <v>17.57</v>
      </c>
      <c r="I120" s="32">
        <f t="shared" ref="I120" si="60">I109+I119</f>
        <v>86.929999999999993</v>
      </c>
      <c r="J120" s="32">
        <f t="shared" ref="J120:L120" si="61">J109+J119</f>
        <v>514.9</v>
      </c>
      <c r="K120" s="32"/>
      <c r="L120" s="32">
        <f t="shared" si="61"/>
        <v>70.930000000000007</v>
      </c>
    </row>
    <row r="121" spans="1:12" ht="15">
      <c r="A121" s="14">
        <v>2</v>
      </c>
      <c r="B121" s="15">
        <v>2</v>
      </c>
      <c r="C121" s="22" t="s">
        <v>20</v>
      </c>
      <c r="D121" s="5" t="s">
        <v>21</v>
      </c>
      <c r="E121" s="48" t="s">
        <v>60</v>
      </c>
      <c r="F121" s="51">
        <v>250</v>
      </c>
      <c r="G121" s="51">
        <v>6.18</v>
      </c>
      <c r="H121" s="51">
        <v>3.3</v>
      </c>
      <c r="I121" s="54">
        <v>14.65</v>
      </c>
      <c r="J121" s="51">
        <v>330</v>
      </c>
      <c r="K121" s="57">
        <v>49</v>
      </c>
      <c r="L121" s="60">
        <v>50.33</v>
      </c>
    </row>
    <row r="122" spans="1:12" ht="15">
      <c r="A122" s="14"/>
      <c r="B122" s="15"/>
      <c r="C122" s="11"/>
      <c r="D122" s="7" t="s">
        <v>22</v>
      </c>
      <c r="E122" s="49" t="s">
        <v>68</v>
      </c>
      <c r="F122" s="52">
        <v>200</v>
      </c>
      <c r="G122" s="52">
        <v>0.2</v>
      </c>
      <c r="H122" s="52">
        <v>0</v>
      </c>
      <c r="I122" s="55">
        <v>14</v>
      </c>
      <c r="J122" s="52">
        <v>28</v>
      </c>
      <c r="K122" s="58">
        <v>270</v>
      </c>
      <c r="L122" s="61">
        <v>9.6</v>
      </c>
    </row>
    <row r="123" spans="1:12" ht="15">
      <c r="A123" s="14"/>
      <c r="B123" s="15"/>
      <c r="C123" s="11"/>
      <c r="D123" s="7" t="s">
        <v>23</v>
      </c>
      <c r="E123" s="49" t="s">
        <v>45</v>
      </c>
      <c r="F123" s="52">
        <v>60</v>
      </c>
      <c r="G123" s="52">
        <v>2.2599999999999998</v>
      </c>
      <c r="H123" s="52">
        <v>7</v>
      </c>
      <c r="I123" s="55">
        <v>15.48</v>
      </c>
      <c r="J123" s="52">
        <v>105</v>
      </c>
      <c r="K123" s="58" t="s">
        <v>48</v>
      </c>
      <c r="L123" s="61">
        <v>3</v>
      </c>
    </row>
    <row r="124" spans="1:12" ht="15.75" thickBot="1">
      <c r="A124" s="14"/>
      <c r="B124" s="15"/>
      <c r="C124" s="11"/>
      <c r="D124" s="77" t="s">
        <v>24</v>
      </c>
      <c r="E124" s="50" t="s">
        <v>58</v>
      </c>
      <c r="F124" s="53">
        <v>140</v>
      </c>
      <c r="G124" s="53">
        <v>6</v>
      </c>
      <c r="H124" s="53">
        <v>5</v>
      </c>
      <c r="I124" s="56">
        <v>20</v>
      </c>
      <c r="J124" s="53">
        <v>90</v>
      </c>
      <c r="K124" s="59">
        <v>338</v>
      </c>
      <c r="L124" s="62">
        <v>8</v>
      </c>
    </row>
    <row r="125" spans="1:12" ht="15.75" thickBot="1">
      <c r="A125" s="14"/>
      <c r="B125" s="15"/>
      <c r="C125" s="11"/>
      <c r="D125" s="77"/>
      <c r="E125" s="50"/>
      <c r="F125" s="53"/>
      <c r="G125" s="53"/>
      <c r="H125" s="53"/>
      <c r="I125" s="56"/>
      <c r="J125" s="53"/>
      <c r="K125" s="59"/>
      <c r="L125" s="62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4"/>
      <c r="B127" s="15"/>
      <c r="C127" s="11"/>
      <c r="D127" s="6"/>
      <c r="E127" s="39"/>
      <c r="F127" s="40"/>
      <c r="G127" s="40"/>
      <c r="H127" s="40"/>
      <c r="I127" s="40"/>
      <c r="J127" s="40"/>
      <c r="K127" s="41"/>
      <c r="L127" s="40"/>
    </row>
    <row r="128" spans="1:12" ht="15">
      <c r="A128" s="16"/>
      <c r="B128" s="17"/>
      <c r="C128" s="8"/>
      <c r="D128" s="18" t="s">
        <v>33</v>
      </c>
      <c r="E128" s="9"/>
      <c r="F128" s="19">
        <f>SUM(F121:F127)</f>
        <v>650</v>
      </c>
      <c r="G128" s="19">
        <f t="shared" ref="G128:J128" si="62">SUM(G121:G127)</f>
        <v>14.64</v>
      </c>
      <c r="H128" s="19">
        <f t="shared" si="62"/>
        <v>15.3</v>
      </c>
      <c r="I128" s="19">
        <f t="shared" si="62"/>
        <v>64.13</v>
      </c>
      <c r="J128" s="19">
        <f t="shared" si="62"/>
        <v>553</v>
      </c>
      <c r="K128" s="25"/>
      <c r="L128" s="19">
        <f t="shared" ref="L128" si="63">SUM(L121:L127)</f>
        <v>70.930000000000007</v>
      </c>
    </row>
    <row r="129" spans="1:12" ht="1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4"/>
      <c r="B130" s="15"/>
      <c r="C130" s="11"/>
      <c r="D130" s="7" t="s">
        <v>27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14"/>
      <c r="B131" s="15"/>
      <c r="C131" s="11"/>
      <c r="D131" s="7" t="s">
        <v>28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14"/>
      <c r="B132" s="15"/>
      <c r="C132" s="11"/>
      <c r="D132" s="7" t="s">
        <v>29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14"/>
      <c r="B133" s="15"/>
      <c r="C133" s="11"/>
      <c r="D133" s="7" t="s">
        <v>30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14"/>
      <c r="B134" s="15"/>
      <c r="C134" s="11"/>
      <c r="D134" s="7" t="s">
        <v>31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7" t="s">
        <v>32</v>
      </c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4"/>
      <c r="B137" s="15"/>
      <c r="C137" s="11"/>
      <c r="D137" s="6"/>
      <c r="E137" s="39"/>
      <c r="F137" s="40"/>
      <c r="G137" s="40"/>
      <c r="H137" s="40"/>
      <c r="I137" s="40"/>
      <c r="J137" s="40"/>
      <c r="K137" s="41"/>
      <c r="L137" s="40"/>
    </row>
    <row r="138" spans="1:12" ht="15">
      <c r="A138" s="16"/>
      <c r="B138" s="17"/>
      <c r="C138" s="8"/>
      <c r="D138" s="18" t="s">
        <v>33</v>
      </c>
      <c r="E138" s="9"/>
      <c r="F138" s="19">
        <f>SUM(F129:F137)</f>
        <v>0</v>
      </c>
      <c r="G138" s="19">
        <f t="shared" ref="G138:J138" si="64">SUM(G129:G137)</f>
        <v>0</v>
      </c>
      <c r="H138" s="19">
        <f t="shared" si="64"/>
        <v>0</v>
      </c>
      <c r="I138" s="19">
        <f t="shared" si="64"/>
        <v>0</v>
      </c>
      <c r="J138" s="19">
        <f t="shared" si="64"/>
        <v>0</v>
      </c>
      <c r="K138" s="25"/>
      <c r="L138" s="19">
        <f t="shared" ref="L138" si="65">SUM(L129:L137)</f>
        <v>0</v>
      </c>
    </row>
    <row r="139" spans="1:12" ht="15.75" thickBot="1">
      <c r="A139" s="33">
        <f>A121</f>
        <v>2</v>
      </c>
      <c r="B139" s="33">
        <f>B121</f>
        <v>2</v>
      </c>
      <c r="C139" s="90" t="s">
        <v>4</v>
      </c>
      <c r="D139" s="91"/>
      <c r="E139" s="31"/>
      <c r="F139" s="32">
        <f>F128+F138</f>
        <v>650</v>
      </c>
      <c r="G139" s="32">
        <f t="shared" ref="G139" si="66">G128+G138</f>
        <v>14.64</v>
      </c>
      <c r="H139" s="32">
        <f t="shared" ref="H139" si="67">H128+H138</f>
        <v>15.3</v>
      </c>
      <c r="I139" s="32">
        <f t="shared" ref="I139" si="68">I128+I138</f>
        <v>64.13</v>
      </c>
      <c r="J139" s="32">
        <f t="shared" ref="J139:L139" si="69">J128+J138</f>
        <v>553</v>
      </c>
      <c r="K139" s="32"/>
      <c r="L139" s="32">
        <f t="shared" si="69"/>
        <v>70.930000000000007</v>
      </c>
    </row>
    <row r="140" spans="1:12" ht="15.75" thickBot="1">
      <c r="A140" s="20">
        <v>2</v>
      </c>
      <c r="B140" s="21">
        <v>3</v>
      </c>
      <c r="C140" s="22" t="s">
        <v>20</v>
      </c>
      <c r="D140" s="5" t="s">
        <v>21</v>
      </c>
      <c r="E140" s="48" t="s">
        <v>61</v>
      </c>
      <c r="F140" s="84">
        <v>100</v>
      </c>
      <c r="G140" s="84">
        <v>8.1</v>
      </c>
      <c r="H140" s="84">
        <v>5</v>
      </c>
      <c r="I140" s="87">
        <v>5.65</v>
      </c>
      <c r="J140" s="84">
        <v>114</v>
      </c>
      <c r="K140" s="57">
        <v>1320</v>
      </c>
      <c r="L140" s="60">
        <v>21</v>
      </c>
    </row>
    <row r="141" spans="1:12" ht="15">
      <c r="A141" s="23"/>
      <c r="B141" s="15"/>
      <c r="C141" s="11"/>
      <c r="D141" s="5" t="s">
        <v>21</v>
      </c>
      <c r="E141" s="65" t="s">
        <v>55</v>
      </c>
      <c r="F141" s="85">
        <v>150</v>
      </c>
      <c r="G141" s="85">
        <v>7.46</v>
      </c>
      <c r="H141" s="85">
        <v>4</v>
      </c>
      <c r="I141" s="88">
        <v>35.840000000000003</v>
      </c>
      <c r="J141" s="85">
        <v>185</v>
      </c>
      <c r="K141" s="68">
        <v>679</v>
      </c>
      <c r="L141" s="73">
        <v>17.43</v>
      </c>
    </row>
    <row r="142" spans="1:12" ht="15">
      <c r="A142" s="23"/>
      <c r="B142" s="15"/>
      <c r="C142" s="11"/>
      <c r="D142" s="7" t="s">
        <v>30</v>
      </c>
      <c r="E142" s="49" t="s">
        <v>50</v>
      </c>
      <c r="F142" s="86">
        <v>200</v>
      </c>
      <c r="G142" s="86">
        <v>0</v>
      </c>
      <c r="H142" s="86">
        <v>0</v>
      </c>
      <c r="I142" s="89">
        <v>14</v>
      </c>
      <c r="J142" s="86">
        <v>28</v>
      </c>
      <c r="K142" s="58">
        <v>255</v>
      </c>
      <c r="L142" s="61">
        <v>5</v>
      </c>
    </row>
    <row r="143" spans="1:12" ht="15.75" customHeight="1">
      <c r="A143" s="23"/>
      <c r="B143" s="15"/>
      <c r="C143" s="11"/>
      <c r="D143" s="72" t="s">
        <v>26</v>
      </c>
      <c r="E143" s="49" t="s">
        <v>73</v>
      </c>
      <c r="F143" s="86">
        <v>60</v>
      </c>
      <c r="G143" s="86">
        <v>1</v>
      </c>
      <c r="H143" s="86">
        <v>5</v>
      </c>
      <c r="I143" s="89">
        <v>10</v>
      </c>
      <c r="J143" s="86">
        <v>112</v>
      </c>
      <c r="K143" s="58">
        <v>22</v>
      </c>
      <c r="L143" s="61">
        <v>7</v>
      </c>
    </row>
    <row r="144" spans="1:12" ht="15">
      <c r="A144" s="23"/>
      <c r="B144" s="15"/>
      <c r="C144" s="11"/>
      <c r="D144" s="7" t="s">
        <v>23</v>
      </c>
      <c r="E144" s="49" t="s">
        <v>45</v>
      </c>
      <c r="F144" s="86">
        <v>60</v>
      </c>
      <c r="G144" s="86">
        <v>2.2599999999999998</v>
      </c>
      <c r="H144" s="86">
        <v>5</v>
      </c>
      <c r="I144" s="89">
        <v>15.48</v>
      </c>
      <c r="J144" s="86">
        <v>155</v>
      </c>
      <c r="K144" s="58" t="s">
        <v>48</v>
      </c>
      <c r="L144" s="61">
        <v>3</v>
      </c>
    </row>
    <row r="145" spans="1:12" ht="15.75" thickBot="1">
      <c r="A145" s="23"/>
      <c r="B145" s="15"/>
      <c r="C145" s="11"/>
      <c r="D145" s="83"/>
      <c r="E145" s="50" t="s">
        <v>71</v>
      </c>
      <c r="F145" s="86">
        <v>40</v>
      </c>
      <c r="G145" s="86">
        <v>5</v>
      </c>
      <c r="H145" s="86">
        <v>4</v>
      </c>
      <c r="I145" s="89">
        <v>16</v>
      </c>
      <c r="J145" s="86">
        <v>88</v>
      </c>
      <c r="K145" s="59"/>
      <c r="L145" s="62">
        <v>9.5</v>
      </c>
    </row>
    <row r="146" spans="1:12" ht="15">
      <c r="A146" s="23"/>
      <c r="B146" s="15"/>
      <c r="C146" s="11"/>
      <c r="D146" s="6"/>
      <c r="E146" s="39" t="s">
        <v>74</v>
      </c>
      <c r="F146" s="40">
        <v>140</v>
      </c>
      <c r="G146" s="40">
        <v>6</v>
      </c>
      <c r="H146" s="40">
        <v>5</v>
      </c>
      <c r="I146" s="40">
        <v>20</v>
      </c>
      <c r="J146" s="40">
        <v>90</v>
      </c>
      <c r="K146" s="41"/>
      <c r="L146" s="40">
        <v>8</v>
      </c>
    </row>
    <row r="147" spans="1:12" ht="15">
      <c r="A147" s="24"/>
      <c r="B147" s="17"/>
      <c r="C147" s="8"/>
      <c r="D147" s="18" t="s">
        <v>33</v>
      </c>
      <c r="E147" s="9"/>
      <c r="F147" s="19">
        <f>SUM(F140:F146)</f>
        <v>750</v>
      </c>
      <c r="G147" s="19">
        <f t="shared" ref="G147:J147" si="70">SUM(G140:G146)</f>
        <v>29.82</v>
      </c>
      <c r="H147" s="19">
        <f t="shared" si="70"/>
        <v>28</v>
      </c>
      <c r="I147" s="19">
        <f t="shared" si="70"/>
        <v>116.97000000000001</v>
      </c>
      <c r="J147" s="19">
        <f t="shared" si="70"/>
        <v>772</v>
      </c>
      <c r="K147" s="25"/>
      <c r="L147" s="19">
        <f t="shared" ref="L147" si="71">SUM(L140:L146)</f>
        <v>70.930000000000007</v>
      </c>
    </row>
    <row r="148" spans="1:12" ht="15">
      <c r="A148" s="26">
        <f>A140</f>
        <v>2</v>
      </c>
      <c r="B148" s="13">
        <f>B140</f>
        <v>3</v>
      </c>
      <c r="C148" s="10" t="s">
        <v>25</v>
      </c>
      <c r="D148" s="7" t="s">
        <v>26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27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23"/>
      <c r="B150" s="15"/>
      <c r="C150" s="11"/>
      <c r="D150" s="7" t="s">
        <v>28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7" t="s">
        <v>29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30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23"/>
      <c r="B153" s="15"/>
      <c r="C153" s="11"/>
      <c r="D153" s="7" t="s">
        <v>31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7" t="s">
        <v>32</v>
      </c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3"/>
      <c r="B156" s="15"/>
      <c r="C156" s="11"/>
      <c r="D156" s="6"/>
      <c r="E156" s="39"/>
      <c r="F156" s="40"/>
      <c r="G156" s="40"/>
      <c r="H156" s="40"/>
      <c r="I156" s="40"/>
      <c r="J156" s="40"/>
      <c r="K156" s="41"/>
      <c r="L156" s="40"/>
    </row>
    <row r="157" spans="1:12" ht="15">
      <c r="A157" s="24"/>
      <c r="B157" s="17"/>
      <c r="C157" s="8"/>
      <c r="D157" s="18" t="s">
        <v>33</v>
      </c>
      <c r="E157" s="9"/>
      <c r="F157" s="19">
        <f>SUM(F148:F156)</f>
        <v>0</v>
      </c>
      <c r="G157" s="19">
        <f t="shared" ref="G157:J157" si="72">SUM(G148:G156)</f>
        <v>0</v>
      </c>
      <c r="H157" s="19">
        <f t="shared" si="72"/>
        <v>0</v>
      </c>
      <c r="I157" s="19">
        <f t="shared" si="72"/>
        <v>0</v>
      </c>
      <c r="J157" s="19">
        <f t="shared" si="72"/>
        <v>0</v>
      </c>
      <c r="K157" s="25"/>
      <c r="L157" s="19">
        <f t="shared" ref="L157" si="73">SUM(L148:L156)</f>
        <v>0</v>
      </c>
    </row>
    <row r="158" spans="1:12" ht="15.75" thickBot="1">
      <c r="A158" s="29">
        <f>A140</f>
        <v>2</v>
      </c>
      <c r="B158" s="30">
        <f>B140</f>
        <v>3</v>
      </c>
      <c r="C158" s="90" t="s">
        <v>4</v>
      </c>
      <c r="D158" s="91"/>
      <c r="E158" s="31"/>
      <c r="F158" s="32">
        <f>F147+F157</f>
        <v>750</v>
      </c>
      <c r="G158" s="32">
        <f t="shared" ref="G158" si="74">G147+G157</f>
        <v>29.82</v>
      </c>
      <c r="H158" s="32">
        <f t="shared" ref="H158" si="75">H147+H157</f>
        <v>28</v>
      </c>
      <c r="I158" s="32">
        <f t="shared" ref="I158" si="76">I147+I157</f>
        <v>116.97000000000001</v>
      </c>
      <c r="J158" s="32">
        <f t="shared" ref="J158:L158" si="77">J147+J157</f>
        <v>772</v>
      </c>
      <c r="K158" s="32"/>
      <c r="L158" s="32">
        <f t="shared" si="77"/>
        <v>70.930000000000007</v>
      </c>
    </row>
    <row r="159" spans="1:12" ht="15.75" thickBot="1">
      <c r="A159" s="20">
        <v>2</v>
      </c>
      <c r="B159" s="21">
        <v>4</v>
      </c>
      <c r="C159" s="22" t="s">
        <v>20</v>
      </c>
      <c r="D159" s="5" t="s">
        <v>21</v>
      </c>
      <c r="E159" s="48" t="s">
        <v>69</v>
      </c>
      <c r="F159" s="51">
        <v>120</v>
      </c>
      <c r="G159" s="51">
        <v>8.1</v>
      </c>
      <c r="H159" s="51">
        <v>6</v>
      </c>
      <c r="I159" s="54">
        <v>12.08</v>
      </c>
      <c r="J159" s="51">
        <v>114</v>
      </c>
      <c r="K159" s="57">
        <v>171</v>
      </c>
      <c r="L159" s="69">
        <v>42.64</v>
      </c>
    </row>
    <row r="160" spans="1:12" ht="15">
      <c r="A160" s="23"/>
      <c r="B160" s="15"/>
      <c r="C160" s="11"/>
      <c r="D160" s="5" t="s">
        <v>21</v>
      </c>
      <c r="E160" s="65" t="s">
        <v>65</v>
      </c>
      <c r="F160" s="66">
        <v>150</v>
      </c>
      <c r="G160" s="66">
        <v>7</v>
      </c>
      <c r="H160" s="66">
        <v>0.5</v>
      </c>
      <c r="I160" s="67">
        <v>27.26</v>
      </c>
      <c r="J160" s="66">
        <v>91</v>
      </c>
      <c r="K160" s="68">
        <v>250</v>
      </c>
      <c r="L160" s="70">
        <v>8.8000000000000007</v>
      </c>
    </row>
    <row r="161" spans="1:12" ht="15">
      <c r="A161" s="23"/>
      <c r="B161" s="15"/>
      <c r="C161" s="11"/>
      <c r="D161" s="7" t="s">
        <v>30</v>
      </c>
      <c r="E161" s="49" t="s">
        <v>53</v>
      </c>
      <c r="F161" s="52">
        <v>200</v>
      </c>
      <c r="G161" s="52">
        <v>0.04</v>
      </c>
      <c r="H161" s="52">
        <v>0</v>
      </c>
      <c r="I161" s="55">
        <v>9.98</v>
      </c>
      <c r="J161" s="52">
        <v>94</v>
      </c>
      <c r="K161" s="58">
        <v>255</v>
      </c>
      <c r="L161" s="71">
        <v>5</v>
      </c>
    </row>
    <row r="162" spans="1:12" ht="15">
      <c r="A162" s="23"/>
      <c r="B162" s="15"/>
      <c r="C162" s="11"/>
      <c r="D162" s="7" t="s">
        <v>26</v>
      </c>
      <c r="E162" s="49" t="s">
        <v>66</v>
      </c>
      <c r="F162" s="52">
        <v>60</v>
      </c>
      <c r="G162" s="52">
        <v>1</v>
      </c>
      <c r="H162" s="52">
        <v>4</v>
      </c>
      <c r="I162" s="55">
        <v>5.41</v>
      </c>
      <c r="J162" s="52">
        <v>112</v>
      </c>
      <c r="K162" s="58">
        <v>38</v>
      </c>
      <c r="L162" s="71">
        <v>4.33</v>
      </c>
    </row>
    <row r="163" spans="1:12" ht="15">
      <c r="A163" s="23"/>
      <c r="B163" s="15"/>
      <c r="C163" s="11"/>
      <c r="D163" s="7" t="s">
        <v>23</v>
      </c>
      <c r="E163" s="49" t="s">
        <v>45</v>
      </c>
      <c r="F163" s="52">
        <v>60</v>
      </c>
      <c r="G163" s="52">
        <v>2.2599999999999998</v>
      </c>
      <c r="H163" s="52">
        <v>3</v>
      </c>
      <c r="I163" s="55">
        <v>15.48</v>
      </c>
      <c r="J163" s="52">
        <v>155</v>
      </c>
      <c r="K163" s="58" t="s">
        <v>48</v>
      </c>
      <c r="L163" s="71">
        <v>2.16</v>
      </c>
    </row>
    <row r="164" spans="1:12" ht="15">
      <c r="A164" s="23"/>
      <c r="B164" s="15"/>
      <c r="C164" s="11"/>
      <c r="D164" s="6" t="s">
        <v>24</v>
      </c>
      <c r="E164" s="49" t="s">
        <v>58</v>
      </c>
      <c r="F164" s="52">
        <v>100</v>
      </c>
      <c r="G164" s="52">
        <v>1</v>
      </c>
      <c r="H164" s="52">
        <v>2</v>
      </c>
      <c r="I164" s="55">
        <v>10</v>
      </c>
      <c r="J164" s="52">
        <v>67</v>
      </c>
      <c r="K164" s="58"/>
      <c r="L164" s="71">
        <v>8</v>
      </c>
    </row>
    <row r="165" spans="1:12" ht="15">
      <c r="A165" s="23"/>
      <c r="B165" s="15"/>
      <c r="C165" s="11"/>
      <c r="D165" s="6"/>
      <c r="E165" s="39"/>
      <c r="F165" s="40"/>
      <c r="G165" s="40"/>
      <c r="H165" s="40"/>
      <c r="I165" s="40"/>
      <c r="J165" s="40"/>
      <c r="K165" s="41"/>
      <c r="L165" s="40"/>
    </row>
    <row r="166" spans="1:12" ht="15.75" thickBot="1">
      <c r="A166" s="24"/>
      <c r="B166" s="17"/>
      <c r="C166" s="8"/>
      <c r="D166" s="18" t="s">
        <v>33</v>
      </c>
      <c r="E166" s="9"/>
      <c r="F166" s="19">
        <f>SUM(F159:F165)</f>
        <v>690</v>
      </c>
      <c r="G166" s="19">
        <f t="shared" ref="G166:J166" si="78">SUM(G159:G165)</f>
        <v>19.399999999999999</v>
      </c>
      <c r="H166" s="19">
        <f t="shared" si="78"/>
        <v>15.5</v>
      </c>
      <c r="I166" s="19">
        <f t="shared" si="78"/>
        <v>80.210000000000008</v>
      </c>
      <c r="J166" s="19">
        <f t="shared" si="78"/>
        <v>633</v>
      </c>
      <c r="K166" s="25"/>
      <c r="L166" s="19">
        <f t="shared" ref="L166" si="79">SUM(L159:L165)</f>
        <v>70.929999999999993</v>
      </c>
    </row>
    <row r="167" spans="1:12" ht="1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8"/>
      <c r="F167" s="51"/>
      <c r="G167" s="51"/>
      <c r="H167" s="51"/>
      <c r="I167" s="54"/>
      <c r="J167" s="51"/>
      <c r="K167" s="57"/>
      <c r="L167" s="69"/>
    </row>
    <row r="168" spans="1:12" ht="15">
      <c r="A168" s="23"/>
      <c r="B168" s="15"/>
      <c r="C168" s="11"/>
      <c r="D168" s="7" t="s">
        <v>27</v>
      </c>
      <c r="E168" s="65"/>
      <c r="F168" s="66"/>
      <c r="G168" s="66"/>
      <c r="H168" s="66"/>
      <c r="I168" s="67"/>
      <c r="J168" s="66"/>
      <c r="K168" s="68"/>
      <c r="L168" s="70"/>
    </row>
    <row r="169" spans="1:12" ht="15">
      <c r="A169" s="23"/>
      <c r="B169" s="15"/>
      <c r="C169" s="11"/>
      <c r="D169" s="7" t="s">
        <v>28</v>
      </c>
      <c r="E169" s="49"/>
      <c r="F169" s="52"/>
      <c r="G169" s="52"/>
      <c r="H169" s="52"/>
      <c r="I169" s="55"/>
      <c r="J169" s="52"/>
      <c r="K169" s="58"/>
      <c r="L169" s="71"/>
    </row>
    <row r="170" spans="1:12" ht="15">
      <c r="A170" s="23"/>
      <c r="B170" s="15"/>
      <c r="C170" s="11"/>
      <c r="D170" s="7" t="s">
        <v>29</v>
      </c>
      <c r="E170" s="49"/>
      <c r="F170" s="52"/>
      <c r="G170" s="52"/>
      <c r="H170" s="52"/>
      <c r="I170" s="55"/>
      <c r="J170" s="52"/>
      <c r="K170" s="58"/>
      <c r="L170" s="71"/>
    </row>
    <row r="171" spans="1:12" ht="15">
      <c r="A171" s="23"/>
      <c r="B171" s="15"/>
      <c r="C171" s="11"/>
      <c r="D171" s="7" t="s">
        <v>30</v>
      </c>
      <c r="E171" s="49"/>
      <c r="F171" s="52"/>
      <c r="G171" s="52"/>
      <c r="H171" s="52"/>
      <c r="I171" s="55"/>
      <c r="J171" s="52"/>
      <c r="K171" s="58"/>
      <c r="L171" s="71"/>
    </row>
    <row r="172" spans="1:12" ht="15">
      <c r="A172" s="23"/>
      <c r="B172" s="15"/>
      <c r="C172" s="11"/>
      <c r="D172" s="7" t="s">
        <v>31</v>
      </c>
      <c r="E172" s="49"/>
      <c r="F172" s="52"/>
      <c r="G172" s="52"/>
      <c r="H172" s="52"/>
      <c r="I172" s="55"/>
      <c r="J172" s="52"/>
      <c r="K172" s="58"/>
      <c r="L172" s="71"/>
    </row>
    <row r="173" spans="1:12" ht="15">
      <c r="A173" s="23"/>
      <c r="B173" s="15"/>
      <c r="C173" s="11"/>
      <c r="D173" s="7" t="s">
        <v>32</v>
      </c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3"/>
      <c r="B175" s="15"/>
      <c r="C175" s="11"/>
      <c r="D175" s="6"/>
      <c r="E175" s="39"/>
      <c r="F175" s="40"/>
      <c r="G175" s="40"/>
      <c r="H175" s="40"/>
      <c r="I175" s="40"/>
      <c r="J175" s="40"/>
      <c r="K175" s="41"/>
      <c r="L175" s="40"/>
    </row>
    <row r="176" spans="1:12" ht="15">
      <c r="A176" s="24"/>
      <c r="B176" s="17"/>
      <c r="C176" s="8"/>
      <c r="D176" s="18" t="s">
        <v>33</v>
      </c>
      <c r="E176" s="9"/>
      <c r="F176" s="19">
        <f>SUM(F167:F175)</f>
        <v>0</v>
      </c>
      <c r="G176" s="19">
        <f t="shared" ref="G176:J176" si="80">SUM(G167:G175)</f>
        <v>0</v>
      </c>
      <c r="H176" s="19">
        <f t="shared" si="80"/>
        <v>0</v>
      </c>
      <c r="I176" s="19">
        <f t="shared" si="80"/>
        <v>0</v>
      </c>
      <c r="J176" s="19">
        <f t="shared" si="80"/>
        <v>0</v>
      </c>
      <c r="K176" s="25"/>
      <c r="L176" s="19">
        <f t="shared" ref="L176" si="81">SUM(L167:L175)</f>
        <v>0</v>
      </c>
    </row>
    <row r="177" spans="1:12" ht="15.75" thickBot="1">
      <c r="A177" s="29">
        <f>A159</f>
        <v>2</v>
      </c>
      <c r="B177" s="30">
        <f>B159</f>
        <v>4</v>
      </c>
      <c r="C177" s="90" t="s">
        <v>4</v>
      </c>
      <c r="D177" s="91"/>
      <c r="E177" s="31"/>
      <c r="F177" s="32">
        <f>F166+F176</f>
        <v>690</v>
      </c>
      <c r="G177" s="32">
        <f t="shared" ref="G177" si="82">G166+G176</f>
        <v>19.399999999999999</v>
      </c>
      <c r="H177" s="32">
        <f t="shared" ref="H177" si="83">H166+H176</f>
        <v>15.5</v>
      </c>
      <c r="I177" s="32">
        <f t="shared" ref="I177" si="84">I166+I176</f>
        <v>80.210000000000008</v>
      </c>
      <c r="J177" s="32">
        <f t="shared" ref="J177:L177" si="85">J166+J176</f>
        <v>633</v>
      </c>
      <c r="K177" s="32"/>
      <c r="L177" s="32">
        <f t="shared" si="85"/>
        <v>70.929999999999993</v>
      </c>
    </row>
    <row r="178" spans="1:12" ht="15.75" thickBot="1">
      <c r="A178" s="20">
        <v>2</v>
      </c>
      <c r="B178" s="21">
        <v>5</v>
      </c>
      <c r="C178" s="22" t="s">
        <v>20</v>
      </c>
      <c r="D178" s="5" t="s">
        <v>21</v>
      </c>
      <c r="E178" s="48" t="s">
        <v>62</v>
      </c>
      <c r="F178" s="78">
        <v>200</v>
      </c>
      <c r="G178" s="51">
        <v>6</v>
      </c>
      <c r="H178" s="51">
        <v>3</v>
      </c>
      <c r="I178" s="54">
        <v>12.08</v>
      </c>
      <c r="J178" s="51">
        <v>209.6</v>
      </c>
      <c r="K178" s="57">
        <v>120</v>
      </c>
      <c r="L178" s="60">
        <v>41.63</v>
      </c>
    </row>
    <row r="179" spans="1:12" ht="15">
      <c r="A179" s="23"/>
      <c r="B179" s="15"/>
      <c r="C179" s="11"/>
      <c r="D179" s="5" t="s">
        <v>21</v>
      </c>
      <c r="E179" s="65" t="s">
        <v>63</v>
      </c>
      <c r="F179" s="66">
        <v>150</v>
      </c>
      <c r="G179" s="66">
        <v>2</v>
      </c>
      <c r="H179" s="66">
        <v>2</v>
      </c>
      <c r="I179" s="67">
        <v>17</v>
      </c>
      <c r="J179" s="66">
        <v>164</v>
      </c>
      <c r="K179" s="68">
        <v>688</v>
      </c>
      <c r="L179" s="73">
        <v>8.5</v>
      </c>
    </row>
    <row r="180" spans="1:12" ht="15">
      <c r="A180" s="23"/>
      <c r="B180" s="15"/>
      <c r="C180" s="11"/>
      <c r="D180" s="7" t="s">
        <v>30</v>
      </c>
      <c r="E180" s="49" t="s">
        <v>64</v>
      </c>
      <c r="F180" s="52">
        <v>200</v>
      </c>
      <c r="G180" s="52">
        <v>0.04</v>
      </c>
      <c r="H180" s="52">
        <v>0</v>
      </c>
      <c r="I180" s="55">
        <v>9.98</v>
      </c>
      <c r="J180" s="52">
        <v>19</v>
      </c>
      <c r="K180" s="58">
        <v>247</v>
      </c>
      <c r="L180" s="61">
        <v>6</v>
      </c>
    </row>
    <row r="181" spans="1:12" ht="15">
      <c r="A181" s="23"/>
      <c r="B181" s="15"/>
      <c r="C181" s="11"/>
      <c r="D181" s="7" t="s">
        <v>26</v>
      </c>
      <c r="E181" s="49" t="s">
        <v>72</v>
      </c>
      <c r="F181" s="52">
        <v>60</v>
      </c>
      <c r="G181" s="52">
        <v>0.85</v>
      </c>
      <c r="H181" s="52">
        <v>3.05</v>
      </c>
      <c r="I181" s="55">
        <v>5.41</v>
      </c>
      <c r="J181" s="52">
        <v>52.44</v>
      </c>
      <c r="K181" s="58">
        <v>43</v>
      </c>
      <c r="L181" s="61">
        <v>5.4</v>
      </c>
    </row>
    <row r="182" spans="1:12" ht="15">
      <c r="A182" s="23"/>
      <c r="B182" s="15"/>
      <c r="C182" s="11"/>
      <c r="D182" s="7" t="s">
        <v>23</v>
      </c>
      <c r="E182" s="49" t="s">
        <v>45</v>
      </c>
      <c r="F182" s="52">
        <v>60</v>
      </c>
      <c r="G182" s="52">
        <v>2.2599999999999998</v>
      </c>
      <c r="H182" s="52">
        <v>5</v>
      </c>
      <c r="I182" s="55">
        <v>15.48</v>
      </c>
      <c r="J182" s="52">
        <v>155</v>
      </c>
      <c r="K182" s="58" t="s">
        <v>48</v>
      </c>
      <c r="L182" s="61">
        <v>3</v>
      </c>
    </row>
    <row r="183" spans="1:12" ht="15">
      <c r="A183" s="23"/>
      <c r="B183" s="15"/>
      <c r="C183" s="11"/>
      <c r="D183" s="63"/>
      <c r="E183" s="49" t="s">
        <v>56</v>
      </c>
      <c r="F183" s="52">
        <v>50</v>
      </c>
      <c r="G183" s="52">
        <v>2</v>
      </c>
      <c r="H183" s="52">
        <v>3</v>
      </c>
      <c r="I183" s="55">
        <v>10</v>
      </c>
      <c r="J183" s="52">
        <v>100</v>
      </c>
      <c r="K183" s="41"/>
      <c r="L183" s="61">
        <v>6.4</v>
      </c>
    </row>
    <row r="184" spans="1:12" ht="15">
      <c r="A184" s="23"/>
      <c r="B184" s="15"/>
      <c r="C184" s="11"/>
      <c r="D184" s="6"/>
      <c r="E184" s="39"/>
      <c r="F184" s="40"/>
      <c r="G184" s="40"/>
      <c r="H184" s="40"/>
      <c r="I184" s="40"/>
      <c r="J184" s="40"/>
      <c r="K184" s="41"/>
      <c r="L184" s="40"/>
    </row>
    <row r="185" spans="1:12" ht="15.75" customHeight="1">
      <c r="A185" s="24"/>
      <c r="B185" s="17"/>
      <c r="C185" s="8"/>
      <c r="D185" s="18" t="s">
        <v>33</v>
      </c>
      <c r="E185" s="9"/>
      <c r="F185" s="19">
        <f>SUM(F178:F184)</f>
        <v>720</v>
      </c>
      <c r="G185" s="19">
        <f t="shared" ref="G185:J185" si="86">SUM(G178:G184)</f>
        <v>13.149999999999999</v>
      </c>
      <c r="H185" s="19">
        <f t="shared" si="86"/>
        <v>16.05</v>
      </c>
      <c r="I185" s="19">
        <f t="shared" si="86"/>
        <v>69.95</v>
      </c>
      <c r="J185" s="19">
        <f t="shared" si="86"/>
        <v>700.04</v>
      </c>
      <c r="K185" s="25"/>
      <c r="L185" s="19">
        <f t="shared" ref="L185" si="87">SUM(L178:L184)</f>
        <v>70.930000000000007</v>
      </c>
    </row>
    <row r="186" spans="1:12" ht="1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23"/>
      <c r="B187" s="15"/>
      <c r="C187" s="11"/>
      <c r="D187" s="7" t="s">
        <v>27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3"/>
      <c r="B188" s="15"/>
      <c r="C188" s="11"/>
      <c r="D188" s="7" t="s">
        <v>28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29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23"/>
      <c r="B190" s="15"/>
      <c r="C190" s="11"/>
      <c r="D190" s="7" t="s">
        <v>30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23"/>
      <c r="B191" s="15"/>
      <c r="C191" s="11"/>
      <c r="D191" s="7" t="s">
        <v>31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7" t="s">
        <v>32</v>
      </c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3"/>
      <c r="B194" s="15"/>
      <c r="C194" s="11"/>
      <c r="D194" s="6"/>
      <c r="E194" s="39"/>
      <c r="F194" s="40"/>
      <c r="G194" s="40"/>
      <c r="H194" s="40"/>
      <c r="I194" s="40"/>
      <c r="J194" s="40"/>
      <c r="K194" s="41"/>
      <c r="L194" s="40"/>
    </row>
    <row r="195" spans="1:12" ht="15">
      <c r="A195" s="24"/>
      <c r="B195" s="17"/>
      <c r="C195" s="8"/>
      <c r="D195" s="18" t="s">
        <v>33</v>
      </c>
      <c r="E195" s="9"/>
      <c r="F195" s="19">
        <f>SUM(F186:F194)</f>
        <v>0</v>
      </c>
      <c r="G195" s="19">
        <f t="shared" ref="G195:J195" si="88">SUM(G186:G194)</f>
        <v>0</v>
      </c>
      <c r="H195" s="19">
        <f t="shared" si="88"/>
        <v>0</v>
      </c>
      <c r="I195" s="19">
        <f t="shared" si="88"/>
        <v>0</v>
      </c>
      <c r="J195" s="19">
        <f t="shared" si="88"/>
        <v>0</v>
      </c>
      <c r="K195" s="25"/>
      <c r="L195" s="19">
        <f t="shared" ref="L195" si="89">SUM(L186:L194)</f>
        <v>0</v>
      </c>
    </row>
    <row r="196" spans="1:12" ht="15">
      <c r="A196" s="29">
        <f>A178</f>
        <v>2</v>
      </c>
      <c r="B196" s="30">
        <f>B178</f>
        <v>5</v>
      </c>
      <c r="C196" s="90" t="s">
        <v>4</v>
      </c>
      <c r="D196" s="91"/>
      <c r="E196" s="31"/>
      <c r="F196" s="32">
        <f>F185+F195</f>
        <v>720</v>
      </c>
      <c r="G196" s="32">
        <f t="shared" ref="G196" si="90">G185+G195</f>
        <v>13.149999999999999</v>
      </c>
      <c r="H196" s="32">
        <f t="shared" ref="H196" si="91">H185+H195</f>
        <v>16.05</v>
      </c>
      <c r="I196" s="32">
        <f t="shared" ref="I196" si="92">I185+I195</f>
        <v>69.95</v>
      </c>
      <c r="J196" s="32">
        <f t="shared" ref="J196:L196" si="93">J185+J195</f>
        <v>700.04</v>
      </c>
      <c r="K196" s="32"/>
      <c r="L196" s="32">
        <f t="shared" si="93"/>
        <v>70.930000000000007</v>
      </c>
    </row>
    <row r="197" spans="1:12">
      <c r="A197" s="27"/>
      <c r="B197" s="28"/>
      <c r="C197" s="92" t="s">
        <v>5</v>
      </c>
      <c r="D197" s="92"/>
      <c r="E197" s="92"/>
      <c r="F197" s="34">
        <f>(F24+F43+F63+F82+F101+F120+F139+F158+F177+F196)/(IF(F24=0,0,1)+IF(F43=0,0,1)+IF(F63=0,0,1)+IF(F82=0,0,1)+IF(F101=0,0,1)+IF(F120=0,0,1)+IF(F139=0,0,1)+IF(F158=0,0,1)+IF(F177=0,0,1)+IF(F196=0,0,1))</f>
        <v>653</v>
      </c>
      <c r="G197" s="34">
        <f t="shared" ref="G197:J197" si="94">(G24+G43+G63+G82+G101+G120+G139+G158+G177+G196)/(IF(G24=0,0,1)+IF(G43=0,0,1)+IF(G63=0,0,1)+IF(G82=0,0,1)+IF(G101=0,0,1)+IF(G120=0,0,1)+IF(G139=0,0,1)+IF(G158=0,0,1)+IF(G177=0,0,1)+IF(G196=0,0,1))</f>
        <v>19.019000000000002</v>
      </c>
      <c r="H197" s="34">
        <f t="shared" si="94"/>
        <v>18.298000000000002</v>
      </c>
      <c r="I197" s="34">
        <f t="shared" si="94"/>
        <v>80.924000000000007</v>
      </c>
      <c r="J197" s="34">
        <f t="shared" si="94"/>
        <v>629.18399999999997</v>
      </c>
      <c r="K197" s="34"/>
      <c r="L197" s="34">
        <f t="shared" ref="L197" si="95">(L24+L43+L63+L82+L101+L120+L139+L158+L177+L196)/(IF(L24=0,0,1)+IF(L43=0,0,1)+IF(L63=0,0,1)+IF(L82=0,0,1)+IF(L101=0,0,1)+IF(L120=0,0,1)+IF(L139=0,0,1)+IF(L158=0,0,1)+IF(L177=0,0,1)+IF(L196=0,0,1))</f>
        <v>70.929999999999993</v>
      </c>
    </row>
  </sheetData>
  <mergeCells count="14">
    <mergeCell ref="C1:E1"/>
    <mergeCell ref="H1:K1"/>
    <mergeCell ref="H2:K2"/>
    <mergeCell ref="C43:D43"/>
    <mergeCell ref="C63:D63"/>
    <mergeCell ref="C82:D82"/>
    <mergeCell ref="C101:D101"/>
    <mergeCell ref="C24:D24"/>
    <mergeCell ref="C197:E197"/>
    <mergeCell ref="C196:D196"/>
    <mergeCell ref="C120:D120"/>
    <mergeCell ref="C139:D139"/>
    <mergeCell ref="C158:D158"/>
    <mergeCell ref="C177:D1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ИнфНоут10</cp:lastModifiedBy>
  <cp:lastPrinted>2024-01-26T04:04:33Z</cp:lastPrinted>
  <dcterms:created xsi:type="dcterms:W3CDTF">2022-05-16T14:23:56Z</dcterms:created>
  <dcterms:modified xsi:type="dcterms:W3CDTF">2025-12-25T09:04:48Z</dcterms:modified>
</cp:coreProperties>
</file>